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B:\CDA MEDIOBANCA\2023-2024\FY24\File excel sito\"/>
    </mc:Choice>
  </mc:AlternateContent>
  <xr:revisionPtr revIDLastSave="0" documentId="13_ncr:1_{EDF9C004-B299-46B1-9B5C-AA0027B0367D}" xr6:coauthVersionLast="44" xr6:coauthVersionMax="47" xr10:uidLastSave="{00000000-0000-0000-0000-000000000000}"/>
  <bookViews>
    <workbookView xWindow="28680" yWindow="-120" windowWidth="29040" windowHeight="16440" tabRatio="847" xr2:uid="{00000000-000D-0000-FFFF-FFFF00000000}"/>
  </bookViews>
  <sheets>
    <sheet name="Index" sheetId="1" r:id="rId1"/>
    <sheet name="BU segmentation" sheetId="2" r:id="rId2"/>
    <sheet name="Ratios" sheetId="3" r:id="rId3"/>
    <sheet name="Group P&amp;L" sheetId="17" r:id="rId4"/>
    <sheet name="Group A&amp;L" sheetId="18" r:id="rId5"/>
    <sheet name="Group by divisions" sheetId="19" r:id="rId6"/>
    <sheet name="NPLs " sheetId="22" r:id="rId7"/>
    <sheet name="Loans by stage" sheetId="23" r:id="rId8"/>
    <sheet name="WM" sheetId="9" r:id="rId9"/>
    <sheet name="CIB (NEW)" sheetId="24" r:id="rId10"/>
    <sheet name="CF" sheetId="10" r:id="rId11"/>
    <sheet name="CIB" sheetId="11" state="hidden" r:id="rId12"/>
    <sheet name="INS" sheetId="12" r:id="rId13"/>
    <sheet name="HF (NEW)" sheetId="26" r:id="rId14"/>
    <sheet name="HF" sheetId="13" state="hidden" r:id="rId15"/>
  </sheets>
  <definedNames>
    <definedName name="_xlnm.Print_Area" localSheetId="1">'BU segmentation'!$B$33:$P$66,'BU segmentation'!$B$32,'BU segmentation'!$A$1:$Q$31</definedName>
    <definedName name="_xlnm.Print_Area" localSheetId="11">#N/A</definedName>
    <definedName name="_xlnm.Print_Area" localSheetId="4">'Group A&amp;L'!$A$1:$AH$47</definedName>
    <definedName name="_xlnm.Print_Area" localSheetId="14">#N/A</definedName>
    <definedName name="_xlnm.Print_Area" localSheetId="0">Index!$A$1:$N$36</definedName>
    <definedName name="Z_0E15AC33_B897_458E_95A5_B0AF8F3D86C9_.wvu.Cols" localSheetId="10" hidden="1">#N/A</definedName>
    <definedName name="Z_0E15AC33_B897_458E_95A5_B0AF8F3D86C9_.wvu.Cols" localSheetId="11" hidden="1">#N/A</definedName>
    <definedName name="Z_0E15AC33_B897_458E_95A5_B0AF8F3D86C9_.wvu.Cols" localSheetId="9" hidden="1">#N/A</definedName>
    <definedName name="Z_0E15AC33_B897_458E_95A5_B0AF8F3D86C9_.wvu.Cols" localSheetId="4" hidden="1">#N/A</definedName>
    <definedName name="Z_0E15AC33_B897_458E_95A5_B0AF8F3D86C9_.wvu.Cols" localSheetId="3" hidden="1">#N/A</definedName>
    <definedName name="Z_0E15AC33_B897_458E_95A5_B0AF8F3D86C9_.wvu.Cols" localSheetId="14" hidden="1">#N/A</definedName>
    <definedName name="Z_0E15AC33_B897_458E_95A5_B0AF8F3D86C9_.wvu.Cols" localSheetId="13" hidden="1">#N/A</definedName>
    <definedName name="Z_0E15AC33_B897_458E_95A5_B0AF8F3D86C9_.wvu.Cols" localSheetId="12" hidden="1">#N/A</definedName>
    <definedName name="Z_0E15AC33_B897_458E_95A5_B0AF8F3D86C9_.wvu.Cols" localSheetId="6" hidden="1">#N/A</definedName>
    <definedName name="Z_0E15AC33_B897_458E_95A5_B0AF8F3D86C9_.wvu.Cols" localSheetId="2" hidden="1">#N/A</definedName>
    <definedName name="Z_0E15AC33_B897_458E_95A5_B0AF8F3D86C9_.wvu.Cols" localSheetId="8" hidden="1">#N/A</definedName>
    <definedName name="Z_0E15AC33_B897_458E_95A5_B0AF8F3D86C9_.wvu.PrintArea" localSheetId="10" hidden="1">#N/A</definedName>
    <definedName name="Z_0E15AC33_B897_458E_95A5_B0AF8F3D86C9_.wvu.PrintArea" localSheetId="11" hidden="1">#N/A</definedName>
    <definedName name="Z_0E15AC33_B897_458E_95A5_B0AF8F3D86C9_.wvu.PrintArea" localSheetId="9" hidden="1">#N/A</definedName>
    <definedName name="Z_0E15AC33_B897_458E_95A5_B0AF8F3D86C9_.wvu.PrintArea" localSheetId="4" hidden="1">#N/A</definedName>
    <definedName name="Z_0E15AC33_B897_458E_95A5_B0AF8F3D86C9_.wvu.PrintArea" localSheetId="3" hidden="1">#N/A</definedName>
    <definedName name="Z_0E15AC33_B897_458E_95A5_B0AF8F3D86C9_.wvu.PrintArea" localSheetId="14" hidden="1">#N/A</definedName>
    <definedName name="Z_0E15AC33_B897_458E_95A5_B0AF8F3D86C9_.wvu.PrintArea" localSheetId="13" hidden="1">#N/A</definedName>
    <definedName name="Z_0E15AC33_B897_458E_95A5_B0AF8F3D86C9_.wvu.PrintArea" localSheetId="12" hidden="1">#N/A</definedName>
    <definedName name="Z_0E15AC33_B897_458E_95A5_B0AF8F3D86C9_.wvu.PrintArea" localSheetId="6" hidden="1">#N/A</definedName>
    <definedName name="Z_0E15AC33_B897_458E_95A5_B0AF8F3D86C9_.wvu.PrintArea" localSheetId="8" hidden="1">#N/A</definedName>
    <definedName name="Z_0E15AC33_B897_458E_95A5_B0AF8F3D86C9_.wvu.Rows" localSheetId="14" hidden="1">#N/A</definedName>
    <definedName name="Z_0E15AC33_B897_458E_95A5_B0AF8F3D86C9_.wvu.Rows" localSheetId="13" hidden="1">#N/A</definedName>
    <definedName name="Z_4C7A14E7_AD00_46E8_AB5D_3B7C7D71CC1B_.wvu.Cols" localSheetId="10" hidden="1">#N/A</definedName>
    <definedName name="Z_4C7A14E7_AD00_46E8_AB5D_3B7C7D71CC1B_.wvu.Cols" localSheetId="11" hidden="1">#N/A</definedName>
    <definedName name="Z_4C7A14E7_AD00_46E8_AB5D_3B7C7D71CC1B_.wvu.Cols" localSheetId="9" hidden="1">#N/A</definedName>
    <definedName name="Z_4C7A14E7_AD00_46E8_AB5D_3B7C7D71CC1B_.wvu.Cols" localSheetId="4" hidden="1">#N/A</definedName>
    <definedName name="Z_4C7A14E7_AD00_46E8_AB5D_3B7C7D71CC1B_.wvu.Cols" localSheetId="3" hidden="1">#N/A</definedName>
    <definedName name="Z_4C7A14E7_AD00_46E8_AB5D_3B7C7D71CC1B_.wvu.Cols" localSheetId="14" hidden="1">#N/A</definedName>
    <definedName name="Z_4C7A14E7_AD00_46E8_AB5D_3B7C7D71CC1B_.wvu.Cols" localSheetId="13" hidden="1">#N/A</definedName>
    <definedName name="Z_4C7A14E7_AD00_46E8_AB5D_3B7C7D71CC1B_.wvu.Cols" localSheetId="12" hidden="1">#N/A</definedName>
    <definedName name="Z_4C7A14E7_AD00_46E8_AB5D_3B7C7D71CC1B_.wvu.Cols" localSheetId="6" hidden="1">#N/A</definedName>
    <definedName name="Z_4C7A14E7_AD00_46E8_AB5D_3B7C7D71CC1B_.wvu.Cols" localSheetId="2" hidden="1">#N/A</definedName>
    <definedName name="Z_4C7A14E7_AD00_46E8_AB5D_3B7C7D71CC1B_.wvu.Cols" localSheetId="8" hidden="1">#N/A</definedName>
    <definedName name="Z_4C7A14E7_AD00_46E8_AB5D_3B7C7D71CC1B_.wvu.PrintArea" localSheetId="10" hidden="1">#N/A</definedName>
    <definedName name="Z_4C7A14E7_AD00_46E8_AB5D_3B7C7D71CC1B_.wvu.PrintArea" localSheetId="11" hidden="1">#N/A</definedName>
    <definedName name="Z_4C7A14E7_AD00_46E8_AB5D_3B7C7D71CC1B_.wvu.PrintArea" localSheetId="9" hidden="1">#N/A</definedName>
    <definedName name="Z_4C7A14E7_AD00_46E8_AB5D_3B7C7D71CC1B_.wvu.PrintArea" localSheetId="4" hidden="1">#N/A</definedName>
    <definedName name="Z_4C7A14E7_AD00_46E8_AB5D_3B7C7D71CC1B_.wvu.PrintArea" localSheetId="3" hidden="1">#N/A</definedName>
    <definedName name="Z_4C7A14E7_AD00_46E8_AB5D_3B7C7D71CC1B_.wvu.PrintArea" localSheetId="14" hidden="1">#N/A</definedName>
    <definedName name="Z_4C7A14E7_AD00_46E8_AB5D_3B7C7D71CC1B_.wvu.PrintArea" localSheetId="13" hidden="1">#N/A</definedName>
    <definedName name="Z_4C7A14E7_AD00_46E8_AB5D_3B7C7D71CC1B_.wvu.PrintArea" localSheetId="12" hidden="1">#N/A</definedName>
    <definedName name="Z_4C7A14E7_AD00_46E8_AB5D_3B7C7D71CC1B_.wvu.PrintArea" localSheetId="6" hidden="1">#N/A</definedName>
    <definedName name="Z_4C7A14E7_AD00_46E8_AB5D_3B7C7D71CC1B_.wvu.PrintArea" localSheetId="8" hidden="1">#N/A</definedName>
    <definedName name="Z_4C7A14E7_AD00_46E8_AB5D_3B7C7D71CC1B_.wvu.Rows" localSheetId="14" hidden="1">#N/A</definedName>
    <definedName name="Z_4C7A14E7_AD00_46E8_AB5D_3B7C7D71CC1B_.wvu.Rows" localSheetId="13" hidden="1">#N/A</definedName>
    <definedName name="Z_533D56F8_DFE1_488A_9120_194D4B571839_.wvu.Cols" localSheetId="10" hidden="1">#N/A</definedName>
    <definedName name="Z_533D56F8_DFE1_488A_9120_194D4B571839_.wvu.Cols" localSheetId="11" hidden="1">#N/A</definedName>
    <definedName name="Z_533D56F8_DFE1_488A_9120_194D4B571839_.wvu.Cols" localSheetId="9" hidden="1">#N/A</definedName>
    <definedName name="Z_533D56F8_DFE1_488A_9120_194D4B571839_.wvu.Cols" localSheetId="4" hidden="1">#N/A</definedName>
    <definedName name="Z_533D56F8_DFE1_488A_9120_194D4B571839_.wvu.Cols" localSheetId="3" hidden="1">#N/A</definedName>
    <definedName name="Z_533D56F8_DFE1_488A_9120_194D4B571839_.wvu.Cols" localSheetId="14" hidden="1">#N/A</definedName>
    <definedName name="Z_533D56F8_DFE1_488A_9120_194D4B571839_.wvu.Cols" localSheetId="13" hidden="1">#N/A</definedName>
    <definedName name="Z_533D56F8_DFE1_488A_9120_194D4B571839_.wvu.Cols" localSheetId="12" hidden="1">#N/A</definedName>
    <definedName name="Z_533D56F8_DFE1_488A_9120_194D4B571839_.wvu.Cols" localSheetId="6" hidden="1">#N/A</definedName>
    <definedName name="Z_533D56F8_DFE1_488A_9120_194D4B571839_.wvu.Cols" localSheetId="2" hidden="1">#N/A</definedName>
    <definedName name="Z_533D56F8_DFE1_488A_9120_194D4B571839_.wvu.Cols" localSheetId="8" hidden="1">#N/A</definedName>
    <definedName name="Z_533D56F8_DFE1_488A_9120_194D4B571839_.wvu.PrintArea" localSheetId="10" hidden="1">#N/A</definedName>
    <definedName name="Z_533D56F8_DFE1_488A_9120_194D4B571839_.wvu.PrintArea" localSheetId="11" hidden="1">#N/A</definedName>
    <definedName name="Z_533D56F8_DFE1_488A_9120_194D4B571839_.wvu.PrintArea" localSheetId="9" hidden="1">#N/A</definedName>
    <definedName name="Z_533D56F8_DFE1_488A_9120_194D4B571839_.wvu.PrintArea" localSheetId="4" hidden="1">#N/A</definedName>
    <definedName name="Z_533D56F8_DFE1_488A_9120_194D4B571839_.wvu.PrintArea" localSheetId="3" hidden="1">#N/A</definedName>
    <definedName name="Z_533D56F8_DFE1_488A_9120_194D4B571839_.wvu.PrintArea" localSheetId="14" hidden="1">#N/A</definedName>
    <definedName name="Z_533D56F8_DFE1_488A_9120_194D4B571839_.wvu.PrintArea" localSheetId="13" hidden="1">#N/A</definedName>
    <definedName name="Z_533D56F8_DFE1_488A_9120_194D4B571839_.wvu.PrintArea" localSheetId="12" hidden="1">#N/A</definedName>
    <definedName name="Z_533D56F8_DFE1_488A_9120_194D4B571839_.wvu.PrintArea" localSheetId="6" hidden="1">#N/A</definedName>
    <definedName name="Z_533D56F8_DFE1_488A_9120_194D4B571839_.wvu.PrintArea" localSheetId="8" hidden="1">#N/A</definedName>
    <definedName name="Z_533D56F8_DFE1_488A_9120_194D4B571839_.wvu.Rows" localSheetId="14" hidden="1">#N/A</definedName>
    <definedName name="Z_533D56F8_DFE1_488A_9120_194D4B571839_.wvu.Rows" localSheetId="13" hidden="1">#N/A</definedName>
    <definedName name="Z_B1BD3D7C_E542_4B8C_B333_447A95B0FEE1_.wvu.Cols" localSheetId="10" hidden="1">#N/A</definedName>
    <definedName name="Z_B1BD3D7C_E542_4B8C_B333_447A95B0FEE1_.wvu.Cols" localSheetId="11" hidden="1">#N/A</definedName>
    <definedName name="Z_B1BD3D7C_E542_4B8C_B333_447A95B0FEE1_.wvu.Cols" localSheetId="9" hidden="1">#N/A</definedName>
    <definedName name="Z_B1BD3D7C_E542_4B8C_B333_447A95B0FEE1_.wvu.Cols" localSheetId="4" hidden="1">#N/A</definedName>
    <definedName name="Z_B1BD3D7C_E542_4B8C_B333_447A95B0FEE1_.wvu.Cols" localSheetId="3" hidden="1">#N/A</definedName>
    <definedName name="Z_B1BD3D7C_E542_4B8C_B333_447A95B0FEE1_.wvu.Cols" localSheetId="14" hidden="1">#N/A</definedName>
    <definedName name="Z_B1BD3D7C_E542_4B8C_B333_447A95B0FEE1_.wvu.Cols" localSheetId="13" hidden="1">#N/A</definedName>
    <definedName name="Z_B1BD3D7C_E542_4B8C_B333_447A95B0FEE1_.wvu.Cols" localSheetId="12" hidden="1">#N/A</definedName>
    <definedName name="Z_B1BD3D7C_E542_4B8C_B333_447A95B0FEE1_.wvu.Cols" localSheetId="6" hidden="1">#N/A</definedName>
    <definedName name="Z_B1BD3D7C_E542_4B8C_B333_447A95B0FEE1_.wvu.Cols" localSheetId="2" hidden="1">#N/A</definedName>
    <definedName name="Z_B1BD3D7C_E542_4B8C_B333_447A95B0FEE1_.wvu.Cols" localSheetId="8" hidden="1">#N/A</definedName>
    <definedName name="Z_B1BD3D7C_E542_4B8C_B333_447A95B0FEE1_.wvu.PrintArea" localSheetId="10" hidden="1">#N/A</definedName>
    <definedName name="Z_B1BD3D7C_E542_4B8C_B333_447A95B0FEE1_.wvu.PrintArea" localSheetId="11" hidden="1">#N/A</definedName>
    <definedName name="Z_B1BD3D7C_E542_4B8C_B333_447A95B0FEE1_.wvu.PrintArea" localSheetId="9" hidden="1">#N/A</definedName>
    <definedName name="Z_B1BD3D7C_E542_4B8C_B333_447A95B0FEE1_.wvu.PrintArea" localSheetId="4" hidden="1">#N/A</definedName>
    <definedName name="Z_B1BD3D7C_E542_4B8C_B333_447A95B0FEE1_.wvu.PrintArea" localSheetId="3" hidden="1">#N/A</definedName>
    <definedName name="Z_B1BD3D7C_E542_4B8C_B333_447A95B0FEE1_.wvu.PrintArea" localSheetId="14" hidden="1">#N/A</definedName>
    <definedName name="Z_B1BD3D7C_E542_4B8C_B333_447A95B0FEE1_.wvu.PrintArea" localSheetId="13" hidden="1">#N/A</definedName>
    <definedName name="Z_B1BD3D7C_E542_4B8C_B333_447A95B0FEE1_.wvu.PrintArea" localSheetId="12" hidden="1">#N/A</definedName>
    <definedName name="Z_B1BD3D7C_E542_4B8C_B333_447A95B0FEE1_.wvu.PrintArea" localSheetId="6" hidden="1">#N/A</definedName>
    <definedName name="Z_B1BD3D7C_E542_4B8C_B333_447A95B0FEE1_.wvu.PrintArea" localSheetId="8" hidden="1">#N/A</definedName>
    <definedName name="Z_B1BD3D7C_E542_4B8C_B333_447A95B0FEE1_.wvu.Rows" localSheetId="14" hidden="1">#N/A</definedName>
    <definedName name="Z_B1BD3D7C_E542_4B8C_B333_447A95B0FEE1_.wvu.Rows" localSheetId="13" hidden="1">#N/A</definedName>
    <definedName name="Z_D192F3C4_149E_44DE_A138_E2DE2A8DEFBF_.wvu.Cols" localSheetId="10" hidden="1">#N/A</definedName>
    <definedName name="Z_D192F3C4_149E_44DE_A138_E2DE2A8DEFBF_.wvu.Cols" localSheetId="11" hidden="1">#N/A</definedName>
    <definedName name="Z_D192F3C4_149E_44DE_A138_E2DE2A8DEFBF_.wvu.Cols" localSheetId="9" hidden="1">#N/A</definedName>
    <definedName name="Z_D192F3C4_149E_44DE_A138_E2DE2A8DEFBF_.wvu.Cols" localSheetId="4" hidden="1">#N/A</definedName>
    <definedName name="Z_D192F3C4_149E_44DE_A138_E2DE2A8DEFBF_.wvu.Cols" localSheetId="3" hidden="1">#N/A</definedName>
    <definedName name="Z_D192F3C4_149E_44DE_A138_E2DE2A8DEFBF_.wvu.Cols" localSheetId="14" hidden="1">#N/A</definedName>
    <definedName name="Z_D192F3C4_149E_44DE_A138_E2DE2A8DEFBF_.wvu.Cols" localSheetId="13" hidden="1">#N/A</definedName>
    <definedName name="Z_D192F3C4_149E_44DE_A138_E2DE2A8DEFBF_.wvu.Cols" localSheetId="12" hidden="1">#N/A</definedName>
    <definedName name="Z_D192F3C4_149E_44DE_A138_E2DE2A8DEFBF_.wvu.Cols" localSheetId="6" hidden="1">#N/A</definedName>
    <definedName name="Z_D192F3C4_149E_44DE_A138_E2DE2A8DEFBF_.wvu.Cols" localSheetId="2" hidden="1">#N/A</definedName>
    <definedName name="Z_D192F3C4_149E_44DE_A138_E2DE2A8DEFBF_.wvu.Cols" localSheetId="8" hidden="1">#N/A</definedName>
    <definedName name="Z_D192F3C4_149E_44DE_A138_E2DE2A8DEFBF_.wvu.PrintArea" localSheetId="10" hidden="1">#N/A</definedName>
    <definedName name="Z_D192F3C4_149E_44DE_A138_E2DE2A8DEFBF_.wvu.PrintArea" localSheetId="11" hidden="1">#N/A</definedName>
    <definedName name="Z_D192F3C4_149E_44DE_A138_E2DE2A8DEFBF_.wvu.PrintArea" localSheetId="9" hidden="1">#N/A</definedName>
    <definedName name="Z_D192F3C4_149E_44DE_A138_E2DE2A8DEFBF_.wvu.PrintArea" localSheetId="4" hidden="1">#N/A</definedName>
    <definedName name="Z_D192F3C4_149E_44DE_A138_E2DE2A8DEFBF_.wvu.PrintArea" localSheetId="3" hidden="1">#N/A</definedName>
    <definedName name="Z_D192F3C4_149E_44DE_A138_E2DE2A8DEFBF_.wvu.PrintArea" localSheetId="14" hidden="1">#N/A</definedName>
    <definedName name="Z_D192F3C4_149E_44DE_A138_E2DE2A8DEFBF_.wvu.PrintArea" localSheetId="13" hidden="1">#N/A</definedName>
    <definedName name="Z_D192F3C4_149E_44DE_A138_E2DE2A8DEFBF_.wvu.PrintArea" localSheetId="12" hidden="1">#N/A</definedName>
    <definedName name="Z_D192F3C4_149E_44DE_A138_E2DE2A8DEFBF_.wvu.PrintArea" localSheetId="6" hidden="1">#N/A</definedName>
    <definedName name="Z_D192F3C4_149E_44DE_A138_E2DE2A8DEFBF_.wvu.PrintArea" localSheetId="8" hidden="1">#N/A</definedName>
    <definedName name="Z_D192F3C4_149E_44DE_A138_E2DE2A8DEFBF_.wvu.Rows" localSheetId="14" hidden="1">#N/A</definedName>
    <definedName name="Z_D192F3C4_149E_44DE_A138_E2DE2A8DEFBF_.wvu.Rows" localSheetId="13" hidden="1">#N/A</definedName>
  </definedNames>
  <calcPr calcId="191029" iterateDelta="1E-13"/>
  <customWorkbookViews>
    <customWorkbookView name="Bovi Edoardo - Personal View" guid="{0E15AC33-B897-458E-95A5-B0AF8F3D86C9}" mergeInterval="0" personalView="1" maximized="1" windowWidth="1276" windowHeight="399" tabRatio="780" activeSheetId="13"/>
    <customWorkbookView name="Parravicini Martina - Personal View" guid="{4C7A14E7-AD00-46E8-AB5D-3B7C7D71CC1B}" mergeInterval="0" personalView="1" maximized="1" windowWidth="1362" windowHeight="543" tabRatio="900" activeSheetId="10"/>
    <customWorkbookView name="bu1425 - Visualizzazione personale" guid="{B1BD3D7C-E542-4B8C-B333-447A95B0FEE1}" mergeInterval="0" personalView="1" maximized="1" windowWidth="1280" windowHeight="758" tabRatio="780" activeSheetId="8"/>
    <customWorkbookView name="Demaria Luisa - Personal View" guid="{533D56F8-DFE1-488A-9120-194D4B571839}" mergeInterval="0" personalView="1" maximized="1" windowWidth="1916" windowHeight="821" tabRatio="780" activeSheetId="3"/>
    <customWorkbookView name="Zonno Ilaria - Personal View" guid="{D192F3C4-149E-44DE-A138-E2DE2A8DEFBF}" mergeInterval="0" personalView="1" maximized="1" windowWidth="1436" windowHeight="540" tabRatio="780" activeSheetId="14"/>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W18" i="12" l="1"/>
  <c r="BW17" i="12"/>
  <c r="BW15" i="12"/>
  <c r="BW14" i="12"/>
  <c r="BW13" i="12"/>
  <c r="BW12" i="12"/>
  <c r="BW10" i="12"/>
  <c r="BW9" i="12"/>
  <c r="BW7" i="12"/>
  <c r="BW6" i="12"/>
  <c r="BW5" i="12"/>
  <c r="BW4" i="12"/>
  <c r="AK11" i="12"/>
  <c r="BW11" i="12" s="1"/>
  <c r="AK8" i="12"/>
  <c r="AK16" i="12" l="1"/>
  <c r="BW16" i="12" s="1"/>
  <c r="BW8" i="12"/>
  <c r="AK19" i="12" l="1"/>
  <c r="BW19" i="12" s="1"/>
  <c r="BK4" i="13" l="1"/>
  <c r="Y16" i="11" l="1"/>
  <c r="BO18" i="11"/>
  <c r="BO17" i="11"/>
  <c r="BO16" i="11"/>
  <c r="BO15" i="11"/>
  <c r="BO14" i="11"/>
  <c r="BO13" i="11"/>
  <c r="BO12" i="11"/>
  <c r="BO11" i="11"/>
  <c r="BO10" i="11"/>
  <c r="BO9" i="11"/>
  <c r="BO8" i="11"/>
  <c r="BO7" i="11"/>
  <c r="BO6" i="11"/>
  <c r="BO5" i="11"/>
  <c r="BO4" i="11"/>
  <c r="BK18" i="11"/>
  <c r="AC42" i="11"/>
  <c r="BK18" i="13"/>
  <c r="BK8" i="13"/>
  <c r="BK13" i="13"/>
  <c r="BK11" i="13"/>
  <c r="BK16" i="13"/>
  <c r="BK6" i="13"/>
  <c r="BK12" i="13"/>
  <c r="BK15" i="13"/>
  <c r="BK19" i="13"/>
  <c r="BK14" i="11"/>
  <c r="BK19" i="11"/>
  <c r="BK4" i="11"/>
  <c r="BK17" i="13"/>
  <c r="BK7" i="11"/>
  <c r="BK10" i="11"/>
  <c r="BK16" i="11"/>
  <c r="BK13" i="11"/>
  <c r="BK9" i="13"/>
  <c r="BK7" i="13"/>
  <c r="BK17" i="11"/>
  <c r="BK15" i="11"/>
  <c r="BK9" i="11"/>
  <c r="BK14" i="13"/>
  <c r="BK6" i="11"/>
  <c r="BK10" i="13"/>
  <c r="BK5" i="13"/>
  <c r="BK11" i="11"/>
  <c r="AC37" i="11"/>
  <c r="BK5" i="11"/>
  <c r="BK12" i="11"/>
  <c r="BK8" i="11"/>
  <c r="AC25" i="11"/>
</calcChain>
</file>

<file path=xl/sharedStrings.xml><?xml version="1.0" encoding="utf-8"?>
<sst xmlns="http://schemas.openxmlformats.org/spreadsheetml/2006/main" count="1640" uniqueCount="380">
  <si>
    <t>1Q12</t>
  </si>
  <si>
    <t>2Q12</t>
  </si>
  <si>
    <t>3Q12</t>
  </si>
  <si>
    <t>4Q12</t>
  </si>
  <si>
    <t>1Q13</t>
  </si>
  <si>
    <t>2Q13</t>
  </si>
  <si>
    <t>3Q13</t>
  </si>
  <si>
    <t>4Q13</t>
  </si>
  <si>
    <t>1Q</t>
  </si>
  <si>
    <t>2Q</t>
  </si>
  <si>
    <t>3Q</t>
  </si>
  <si>
    <t>4Q</t>
  </si>
  <si>
    <t xml:space="preserve">Margine di interesse </t>
  </si>
  <si>
    <t>Proventi di tesoreria</t>
  </si>
  <si>
    <t xml:space="preserve">Commissioni ed altri proventi netti </t>
  </si>
  <si>
    <t xml:space="preserve">Margine di intermediazione </t>
  </si>
  <si>
    <t xml:space="preserve">Costi del personale </t>
  </si>
  <si>
    <t xml:space="preserve">Spese amministrative </t>
  </si>
  <si>
    <t xml:space="preserve">Costi di struttura </t>
  </si>
  <si>
    <t>Utili/(perdite) da cessione azioni AFS</t>
  </si>
  <si>
    <t>(Rettifiche)/riprese di valore nette su crediti</t>
  </si>
  <si>
    <t>(Rettifiche)/riprese di valore nette su altre attività fin.</t>
  </si>
  <si>
    <t>Altri utili/(perdite)</t>
  </si>
  <si>
    <t xml:space="preserve">Risultato lordo </t>
  </si>
  <si>
    <t xml:space="preserve">Imposte sul reddito </t>
  </si>
  <si>
    <t xml:space="preserve">Risultato di pertinenza di terzi </t>
  </si>
  <si>
    <t xml:space="preserve">Utile netto </t>
  </si>
  <si>
    <t>(€ mln)</t>
  </si>
  <si>
    <t>wb vecchio</t>
  </si>
  <si>
    <t>altre vecchio</t>
  </si>
  <si>
    <t>Esercizio 05/06</t>
  </si>
  <si>
    <t>Esercizio 06/07</t>
  </si>
  <si>
    <t>Esercizio 08/09</t>
  </si>
  <si>
    <t>Esercizio 09/10</t>
  </si>
  <si>
    <t>Esercizio 10/11</t>
  </si>
  <si>
    <t>Esercizio 07/08 - PF</t>
  </si>
  <si>
    <t>1Q06</t>
  </si>
  <si>
    <t>2Q06</t>
  </si>
  <si>
    <t>3Q06</t>
  </si>
  <si>
    <t>4Q06</t>
  </si>
  <si>
    <t>1Q07</t>
  </si>
  <si>
    <t>2Q07</t>
  </si>
  <si>
    <t>3Q07</t>
  </si>
  <si>
    <t>4Q07</t>
  </si>
  <si>
    <t>1Q08</t>
  </si>
  <si>
    <t>2Q08</t>
  </si>
  <si>
    <t>3Q08</t>
  </si>
  <si>
    <t>4Q08</t>
  </si>
  <si>
    <t>1Q09</t>
  </si>
  <si>
    <t>2Q09</t>
  </si>
  <si>
    <t>3Q09</t>
  </si>
  <si>
    <t>4Q09</t>
  </si>
  <si>
    <t>1Q10</t>
  </si>
  <si>
    <t>2Q10</t>
  </si>
  <si>
    <t>3Q10</t>
  </si>
  <si>
    <t>4Q10</t>
  </si>
  <si>
    <t>Mediobanca Group Investor Relations</t>
  </si>
  <si>
    <t>Mediobanca Group</t>
  </si>
  <si>
    <t>Website link:</t>
  </si>
  <si>
    <t>investor.relations@mediobanca.com</t>
  </si>
  <si>
    <t xml:space="preserve">Email: </t>
  </si>
  <si>
    <t>Tel. no. (0039) 02-8829.290</t>
  </si>
  <si>
    <t>Matteo Carotta</t>
  </si>
  <si>
    <t>Tel. no. (0039) 02-8829.647</t>
  </si>
  <si>
    <t>Luisa Demaria</t>
  </si>
  <si>
    <t>Tel. no. (0039) 02-8829.860</t>
  </si>
  <si>
    <t>Jessica Spina</t>
  </si>
  <si>
    <t>Piazzetta Cuccia 1, 20121 Milan, Italy</t>
  </si>
  <si>
    <t>CONTACTS</t>
  </si>
  <si>
    <t>INDEX</t>
  </si>
  <si>
    <t>n.d.</t>
  </si>
  <si>
    <t>BBB+</t>
  </si>
  <si>
    <t>BBB-</t>
  </si>
  <si>
    <t>BBB</t>
  </si>
  <si>
    <t>A</t>
  </si>
  <si>
    <t>A+</t>
  </si>
  <si>
    <t>AA-</t>
  </si>
  <si>
    <t xml:space="preserve">  Consumer</t>
  </si>
  <si>
    <t xml:space="preserve">  Wealth Management</t>
  </si>
  <si>
    <t>Ratios &amp; Per share data</t>
  </si>
  <si>
    <t>Group P&amp;L</t>
  </si>
  <si>
    <t>Group A&amp;L</t>
  </si>
  <si>
    <t>CIB</t>
  </si>
  <si>
    <t>WM</t>
  </si>
  <si>
    <t xml:space="preserve">MB Group </t>
  </si>
  <si>
    <t>Financial year  04/05</t>
  </si>
  <si>
    <t>Financial year  05/06</t>
  </si>
  <si>
    <t>Financial year 06/07</t>
  </si>
  <si>
    <t xml:space="preserve">Financial year 07/08 </t>
  </si>
  <si>
    <t>Financial year 08/09</t>
  </si>
  <si>
    <t>Financial year 09/10</t>
  </si>
  <si>
    <t>Financial year 10/11</t>
  </si>
  <si>
    <t>Financial year 11/12</t>
  </si>
  <si>
    <t>Financial year 12/13</t>
  </si>
  <si>
    <t>Financial year 13/14</t>
  </si>
  <si>
    <t>Financial year 14/15</t>
  </si>
  <si>
    <t>Financial year 15/16</t>
  </si>
  <si>
    <t>Financial year 16/17</t>
  </si>
  <si>
    <t>June</t>
  </si>
  <si>
    <t>September  3m</t>
  </si>
  <si>
    <t>December 6m</t>
  </si>
  <si>
    <t xml:space="preserve">March     9m </t>
  </si>
  <si>
    <t>June      12m</t>
  </si>
  <si>
    <t>September
3m</t>
  </si>
  <si>
    <t>December
6m</t>
  </si>
  <si>
    <t xml:space="preserve">March
9m </t>
  </si>
  <si>
    <t>June
12m</t>
  </si>
  <si>
    <t>Ratios (%)</t>
  </si>
  <si>
    <t>Total assets / Net equity</t>
  </si>
  <si>
    <t xml:space="preserve"> S&amp;P Rating</t>
  </si>
  <si>
    <t xml:space="preserve"> Fitch Rating</t>
  </si>
  <si>
    <t xml:space="preserve">Cost / Income </t>
  </si>
  <si>
    <t>EPS</t>
  </si>
  <si>
    <t>BVPS</t>
  </si>
  <si>
    <t xml:space="preserve">No. shares (m) </t>
  </si>
  <si>
    <t>MB GROUP € m</t>
  </si>
  <si>
    <t>Financial year 07/08</t>
  </si>
  <si>
    <t>Financial Year 10/11</t>
  </si>
  <si>
    <t>Financial Year 11/12</t>
  </si>
  <si>
    <t>QUARTERS €m</t>
  </si>
  <si>
    <t>June                 12m</t>
  </si>
  <si>
    <t>September 3m</t>
  </si>
  <si>
    <t>March       9m</t>
  </si>
  <si>
    <t>June        12m</t>
  </si>
  <si>
    <t>1Q11</t>
  </si>
  <si>
    <t>2Q11</t>
  </si>
  <si>
    <t>3Q11</t>
  </si>
  <si>
    <t>4Q11</t>
  </si>
  <si>
    <t>1Q14</t>
  </si>
  <si>
    <t>2Q14</t>
  </si>
  <si>
    <t>3Q14</t>
  </si>
  <si>
    <t>4Q14</t>
  </si>
  <si>
    <t>1Q15</t>
  </si>
  <si>
    <t>2Q15</t>
  </si>
  <si>
    <t>3Q15</t>
  </si>
  <si>
    <t>4Q15</t>
  </si>
  <si>
    <t>1Q16</t>
  </si>
  <si>
    <t>2Q16</t>
  </si>
  <si>
    <t>3Q16</t>
  </si>
  <si>
    <t>4Q16</t>
  </si>
  <si>
    <t xml:space="preserve">Net interest income </t>
  </si>
  <si>
    <t xml:space="preserve">Net treasury income </t>
  </si>
  <si>
    <t xml:space="preserve">Net fee and commission income </t>
  </si>
  <si>
    <t xml:space="preserve">Equity-accounted companies </t>
  </si>
  <si>
    <t xml:space="preserve">Total income </t>
  </si>
  <si>
    <t xml:space="preserve">Labour costs </t>
  </si>
  <si>
    <t xml:space="preserve">Administrative expenses </t>
  </si>
  <si>
    <t>Operating costs</t>
  </si>
  <si>
    <t>Loan loss provisions</t>
  </si>
  <si>
    <t>Provisions for other financial assets</t>
  </si>
  <si>
    <t>Other income (losses)</t>
  </si>
  <si>
    <t xml:space="preserve">Profit before tax </t>
  </si>
  <si>
    <t xml:space="preserve">Income tax for the period </t>
  </si>
  <si>
    <t>Minority interest</t>
  </si>
  <si>
    <t xml:space="preserve">Net profit </t>
  </si>
  <si>
    <t>Total assets</t>
  </si>
  <si>
    <t>Total liabilities</t>
  </si>
  <si>
    <t>CIB - Quarters
(€ m)</t>
  </si>
  <si>
    <t>CIB
(€ m)</t>
  </si>
  <si>
    <t>Wealth Management
(€ m)</t>
  </si>
  <si>
    <t>Wealth Management - Quarters
(€ m)</t>
  </si>
  <si>
    <t>Hoding Function - Quarters
(€ m)</t>
  </si>
  <si>
    <t>Assets - €m</t>
  </si>
  <si>
    <t>Liabilities - €m</t>
  </si>
  <si>
    <t>No. of staff</t>
  </si>
  <si>
    <t>Cost / income ratio (%)</t>
  </si>
  <si>
    <t>RWAs</t>
  </si>
  <si>
    <t>Loans and advances to customers</t>
  </si>
  <si>
    <t>Equity investments (book value)</t>
  </si>
  <si>
    <t xml:space="preserve">Net trading income </t>
  </si>
  <si>
    <t>No. of branches</t>
  </si>
  <si>
    <t>New loans</t>
  </si>
  <si>
    <t>Banking book securities</t>
  </si>
  <si>
    <t>Customer loans</t>
  </si>
  <si>
    <t>Tangible and intangible assets</t>
  </si>
  <si>
    <t>Other assets</t>
  </si>
  <si>
    <t>Financial assets held for trading</t>
  </si>
  <si>
    <t>Funding</t>
  </si>
  <si>
    <t>Financial liabilities held for trading</t>
  </si>
  <si>
    <t>Other liabilities</t>
  </si>
  <si>
    <t>Net equity</t>
  </si>
  <si>
    <t>Profit for the period</t>
  </si>
  <si>
    <t>MB bonds</t>
  </si>
  <si>
    <t>Private Banking deposits</t>
  </si>
  <si>
    <t>ECB</t>
  </si>
  <si>
    <t>Banks and other</t>
  </si>
  <si>
    <t>Provisions</t>
  </si>
  <si>
    <t xml:space="preserve">RWAs </t>
  </si>
  <si>
    <t>Corporate</t>
  </si>
  <si>
    <t>Specialty Finance</t>
  </si>
  <si>
    <t>Mortgages</t>
  </si>
  <si>
    <t>Private banking</t>
  </si>
  <si>
    <t>Treasury financial assets</t>
  </si>
  <si>
    <t>Treasury financial liabilities</t>
  </si>
  <si>
    <t>Total LLPs -MB Group</t>
  </si>
  <si>
    <t>Restated Group P&amp;L</t>
  </si>
  <si>
    <t>Restated Group A&amp;L</t>
  </si>
  <si>
    <t>Loans / Funding</t>
  </si>
  <si>
    <t>1) Data calculated according to CRR/CRDIV (Basel III)  from 31 March 2014</t>
  </si>
  <si>
    <t>Ratios</t>
  </si>
  <si>
    <t>HF</t>
  </si>
  <si>
    <t>GROSS NPLs</t>
  </si>
  <si>
    <t>NET NPLs</t>
  </si>
  <si>
    <t>Total gross NPLs (excluding purchased NPLs)</t>
  </si>
  <si>
    <t>Total gross NPLs - MB Group</t>
  </si>
  <si>
    <t>Total LLPs (excluding purchased NPLs)</t>
  </si>
  <si>
    <t>Total net NPLs - MB Group</t>
  </si>
  <si>
    <t>Total net NPLs (excluding purchased NPLs)</t>
  </si>
  <si>
    <t>Wealth Management</t>
  </si>
  <si>
    <t xml:space="preserve">  -AUM/AUA</t>
  </si>
  <si>
    <t xml:space="preserve"> </t>
  </si>
  <si>
    <t>Financial year 17/18</t>
  </si>
  <si>
    <t>1Q17</t>
  </si>
  <si>
    <t>2Q17</t>
  </si>
  <si>
    <t>3Q17</t>
  </si>
  <si>
    <t>4Q17</t>
  </si>
  <si>
    <t xml:space="preserve"> Moody's Rating</t>
  </si>
  <si>
    <t>Baa1</t>
  </si>
  <si>
    <r>
      <t xml:space="preserve">Valorizzazione </t>
    </r>
    <r>
      <rPr>
        <sz val="11"/>
        <rFont val="Calibri"/>
        <family val="2"/>
      </rPr>
      <t>equity method</t>
    </r>
    <r>
      <rPr>
        <sz val="10"/>
        <rFont val="Century Gothic"/>
        <family val="2"/>
      </rPr>
      <t xml:space="preserve"> </t>
    </r>
  </si>
  <si>
    <t>Financial year 18/19</t>
  </si>
  <si>
    <t>Gains (losses) on disposal of equity holdings</t>
  </si>
  <si>
    <t>Equity Holdings</t>
  </si>
  <si>
    <t xml:space="preserve">Equity Investments </t>
  </si>
  <si>
    <t>Other Investments</t>
  </si>
  <si>
    <t xml:space="preserve">Other investments </t>
  </si>
  <si>
    <t xml:space="preserve">Starting from July, 1, 2018 the Mediobanca Group applies the new IFRS9 accounting standard for financial instruments.
The Group has availed itself of the right not to restate the comparative data for the first year of IFRS 9 adoption on a like-for-like basis. Accordingly, the figures for FY 2017-18, stated in accordance with IAS 39, are not fully comparable. </t>
  </si>
  <si>
    <t>TBVPS</t>
  </si>
  <si>
    <r>
      <t>EPS adj.</t>
    </r>
    <r>
      <rPr>
        <vertAlign val="superscript"/>
        <sz val="10"/>
        <color indexed="56"/>
        <rFont val="Century Gothic"/>
        <family val="2"/>
      </rPr>
      <t>3</t>
    </r>
  </si>
  <si>
    <t>Financial year 19/20</t>
  </si>
  <si>
    <r>
      <t>CET1 ratio</t>
    </r>
    <r>
      <rPr>
        <vertAlign val="superscript"/>
        <sz val="10"/>
        <color indexed="56"/>
        <rFont val="Century Gothic"/>
        <family val="2"/>
      </rPr>
      <t>1</t>
    </r>
  </si>
  <si>
    <r>
      <t>Total capital</t>
    </r>
    <r>
      <rPr>
        <vertAlign val="superscript"/>
        <sz val="10"/>
        <color indexed="56"/>
        <rFont val="Century Gothic"/>
        <family val="2"/>
      </rPr>
      <t>1</t>
    </r>
  </si>
  <si>
    <t xml:space="preserve">  CIB</t>
  </si>
  <si>
    <t>New loans (mortgages)</t>
  </si>
  <si>
    <t>Commercial data</t>
  </si>
  <si>
    <t>Private/HNWI</t>
  </si>
  <si>
    <t>Asset Management</t>
  </si>
  <si>
    <t>Total Income by segment:</t>
  </si>
  <si>
    <t>No. of agencies</t>
  </si>
  <si>
    <t xml:space="preserve">  -Private bankers</t>
  </si>
  <si>
    <t xml:space="preserve">Total </t>
  </si>
  <si>
    <t>Corporate lending</t>
  </si>
  <si>
    <t>Specialty finance</t>
  </si>
  <si>
    <t>Loan loss provisions by segment:</t>
  </si>
  <si>
    <t>ROAC</t>
  </si>
  <si>
    <t>TFA by segment:</t>
  </si>
  <si>
    <t xml:space="preserve">  -Deposits</t>
  </si>
  <si>
    <t>Intercompany</t>
  </si>
  <si>
    <t>AUM/AUA by segment:</t>
  </si>
  <si>
    <t>No. of salepeople</t>
  </si>
  <si>
    <t>Marcella Malpangotto</t>
  </si>
  <si>
    <t>Tel. no. (0039) 02-8829.428</t>
  </si>
  <si>
    <t>RWA density</t>
  </si>
  <si>
    <t xml:space="preserve">     of which purchased NPL (MBCreditSolutions)</t>
  </si>
  <si>
    <t>Capital Market</t>
  </si>
  <si>
    <t xml:space="preserve">Lending </t>
  </si>
  <si>
    <t>Advisory M&amp;A</t>
  </si>
  <si>
    <t>Trading Prop</t>
  </si>
  <si>
    <t>Mercati, Sales e Altri Proventi</t>
  </si>
  <si>
    <t>LLPs</t>
  </si>
  <si>
    <t>Holding Functions
(€ m)</t>
  </si>
  <si>
    <t>TFA (Stock) (€ bn)</t>
  </si>
  <si>
    <t xml:space="preserve">  -Deposits </t>
  </si>
  <si>
    <t xml:space="preserve">  -AUM/AUA </t>
  </si>
  <si>
    <t>TFA (Net New Money) (€ bn)</t>
  </si>
  <si>
    <t>Total (€ bn)</t>
  </si>
  <si>
    <t>Financial year 20/21</t>
  </si>
  <si>
    <t>Net loans - MB Group</t>
  </si>
  <si>
    <t>Gross loans</t>
  </si>
  <si>
    <t>Stage1 Loans €m</t>
  </si>
  <si>
    <t>Stage2 Loans €m</t>
  </si>
  <si>
    <t>Stage3 Loans €m</t>
  </si>
  <si>
    <t xml:space="preserve"> NPLs (Attività deteriorate) €m</t>
  </si>
  <si>
    <t>Group by divisions</t>
  </si>
  <si>
    <t>Gross loans (excluding purchased NPLs)</t>
  </si>
  <si>
    <t>LLPs (excluding purchased NPLs)</t>
  </si>
  <si>
    <t>Net loans - MB Group (excluding purchased NPLs)</t>
  </si>
  <si>
    <t>Financial year 21/22</t>
  </si>
  <si>
    <t>Premier</t>
  </si>
  <si>
    <t>Gross NPL / Gross loans ratio (%)</t>
  </si>
  <si>
    <r>
      <t>Gross NPL / Gross loans ratio</t>
    </r>
    <r>
      <rPr>
        <vertAlign val="superscript"/>
        <sz val="10"/>
        <color indexed="56"/>
        <rFont val="Century Gothic"/>
        <family val="2"/>
      </rPr>
      <t>2</t>
    </r>
    <r>
      <rPr>
        <sz val="10"/>
        <color indexed="56"/>
        <rFont val="Century Gothic"/>
        <family val="2"/>
      </rPr>
      <t xml:space="preserve"> (%)</t>
    </r>
  </si>
  <si>
    <r>
      <t>Net NPL / Net loans ratio</t>
    </r>
    <r>
      <rPr>
        <vertAlign val="superscript"/>
        <sz val="10"/>
        <color indexed="56"/>
        <rFont val="Century Gothic"/>
        <family val="2"/>
      </rPr>
      <t>2</t>
    </r>
    <r>
      <rPr>
        <sz val="10"/>
        <color indexed="56"/>
        <rFont val="Century Gothic"/>
        <family val="2"/>
      </rPr>
      <t xml:space="preserve"> (%)</t>
    </r>
  </si>
  <si>
    <r>
      <t>Gross NPL / Gross loans ratio</t>
    </r>
    <r>
      <rPr>
        <vertAlign val="superscript"/>
        <sz val="10"/>
        <color indexed="56"/>
        <rFont val="Century Gothic"/>
        <family val="2"/>
      </rPr>
      <t>1</t>
    </r>
    <r>
      <rPr>
        <sz val="10"/>
        <color indexed="56"/>
        <rFont val="Century Gothic"/>
        <family val="2"/>
      </rPr>
      <t xml:space="preserve"> (%)</t>
    </r>
  </si>
  <si>
    <r>
      <t>Net NPL / Net loans ratio</t>
    </r>
    <r>
      <rPr>
        <vertAlign val="superscript"/>
        <sz val="10"/>
        <color indexed="56"/>
        <rFont val="Century Gothic"/>
        <family val="2"/>
      </rPr>
      <t>1</t>
    </r>
    <r>
      <rPr>
        <sz val="10"/>
        <color indexed="56"/>
        <rFont val="Century Gothic"/>
        <family val="2"/>
      </rPr>
      <t xml:space="preserve"> </t>
    </r>
    <r>
      <rPr>
        <sz val="10"/>
        <color indexed="56"/>
        <rFont val="Century Gothic"/>
        <family val="2"/>
      </rPr>
      <t>(%)</t>
    </r>
  </si>
  <si>
    <t xml:space="preserve">1) Net of purchased NPLs </t>
  </si>
  <si>
    <r>
      <t>Net NPL / Net loans ratio</t>
    </r>
    <r>
      <rPr>
        <sz val="10"/>
        <color indexed="56"/>
        <rFont val="Century Gothic"/>
        <family val="2"/>
      </rPr>
      <t xml:space="preserve"> (%)</t>
    </r>
  </si>
  <si>
    <t>2) Net of purchased NPLs</t>
  </si>
  <si>
    <t>Purchase NPLs (MBCredit Solutions)</t>
  </si>
  <si>
    <t>Net loans</t>
  </si>
  <si>
    <r>
      <t>~14%</t>
    </r>
    <r>
      <rPr>
        <vertAlign val="superscript"/>
        <sz val="10"/>
        <color indexed="56"/>
        <rFont val="Century Gothic"/>
        <family val="2"/>
      </rPr>
      <t>2</t>
    </r>
  </si>
  <si>
    <t>2) Excluding €30m extra-provisioning on MBCS as at 30 June 22</t>
  </si>
  <si>
    <t>Financial year 22/23</t>
  </si>
  <si>
    <t>CIB New
(€ m)</t>
  </si>
  <si>
    <t>Loans and advances to customers (Leasing)</t>
  </si>
  <si>
    <t>Holding Functions New
(€ m)</t>
  </si>
  <si>
    <t>Leasing e Gestione NPL</t>
  </si>
  <si>
    <t xml:space="preserve"> Holding Functions (Leasing &amp;Other)</t>
  </si>
  <si>
    <r>
      <t>Gross NPL / Gross loans ratio</t>
    </r>
    <r>
      <rPr>
        <sz val="10"/>
        <color indexed="56"/>
        <rFont val="Century Gothic"/>
        <family val="2"/>
      </rPr>
      <t xml:space="preserve"> (%)</t>
    </r>
  </si>
  <si>
    <t xml:space="preserve">  Purchased NPLs (Holding Function)</t>
  </si>
  <si>
    <r>
      <t>Financial year 19/20</t>
    </r>
    <r>
      <rPr>
        <b/>
        <vertAlign val="superscript"/>
        <sz val="10"/>
        <color theme="0"/>
        <rFont val="Century Gothic"/>
        <family val="2"/>
      </rPr>
      <t>1</t>
    </r>
  </si>
  <si>
    <r>
      <t>Financial year 20/21</t>
    </r>
    <r>
      <rPr>
        <b/>
        <vertAlign val="superscript"/>
        <sz val="10"/>
        <color theme="0"/>
        <rFont val="Century Gothic"/>
        <family val="2"/>
      </rPr>
      <t>1</t>
    </r>
  </si>
  <si>
    <r>
      <t>Financial year 21/22</t>
    </r>
    <r>
      <rPr>
        <b/>
        <vertAlign val="superscript"/>
        <sz val="10"/>
        <color theme="0"/>
        <rFont val="Century Gothic"/>
        <family val="2"/>
      </rPr>
      <t>1</t>
    </r>
  </si>
  <si>
    <t>1) FY20, FY21, FY22 data restated to consider NPL business spin off from MB Credit Solution (CIB) and transfer to HF.</t>
  </si>
  <si>
    <r>
      <t>Financial year 19/20</t>
    </r>
    <r>
      <rPr>
        <b/>
        <vertAlign val="superscript"/>
        <sz val="10"/>
        <color theme="1"/>
        <rFont val="Century Gothic"/>
        <family val="2"/>
      </rPr>
      <t>1</t>
    </r>
  </si>
  <si>
    <r>
      <t>Financial year 20/21</t>
    </r>
    <r>
      <rPr>
        <b/>
        <vertAlign val="superscript"/>
        <sz val="10"/>
        <color theme="1"/>
        <rFont val="Century Gothic"/>
        <family val="2"/>
      </rPr>
      <t>1</t>
    </r>
  </si>
  <si>
    <r>
      <t>Financial year 21/22</t>
    </r>
    <r>
      <rPr>
        <b/>
        <vertAlign val="superscript"/>
        <sz val="10"/>
        <color theme="1"/>
        <rFont val="Century Gothic"/>
        <family val="2"/>
      </rPr>
      <t>1</t>
    </r>
  </si>
  <si>
    <r>
      <t>9/30/2019</t>
    </r>
    <r>
      <rPr>
        <b/>
        <vertAlign val="superscript"/>
        <sz val="10"/>
        <color theme="0"/>
        <rFont val="Century Gothic"/>
        <family val="2"/>
      </rPr>
      <t>1</t>
    </r>
  </si>
  <si>
    <r>
      <t>12/31/2019</t>
    </r>
    <r>
      <rPr>
        <b/>
        <vertAlign val="superscript"/>
        <sz val="10"/>
        <color theme="0"/>
        <rFont val="Century Gothic"/>
        <family val="2"/>
      </rPr>
      <t>1</t>
    </r>
  </si>
  <si>
    <r>
      <t>3/31/2020</t>
    </r>
    <r>
      <rPr>
        <b/>
        <vertAlign val="superscript"/>
        <sz val="10"/>
        <color theme="0"/>
        <rFont val="Century Gothic"/>
        <family val="2"/>
      </rPr>
      <t>1</t>
    </r>
  </si>
  <si>
    <r>
      <t>6/30/2020</t>
    </r>
    <r>
      <rPr>
        <b/>
        <vertAlign val="superscript"/>
        <sz val="10"/>
        <color theme="0"/>
        <rFont val="Century Gothic"/>
        <family val="2"/>
      </rPr>
      <t>1</t>
    </r>
  </si>
  <si>
    <r>
      <t>9/30/2020</t>
    </r>
    <r>
      <rPr>
        <b/>
        <vertAlign val="superscript"/>
        <sz val="10"/>
        <color theme="0"/>
        <rFont val="Century Gothic"/>
        <family val="2"/>
      </rPr>
      <t>1</t>
    </r>
  </si>
  <si>
    <r>
      <t>12/31/2020</t>
    </r>
    <r>
      <rPr>
        <b/>
        <vertAlign val="superscript"/>
        <sz val="10"/>
        <color theme="0"/>
        <rFont val="Century Gothic"/>
        <family val="2"/>
      </rPr>
      <t>1</t>
    </r>
  </si>
  <si>
    <r>
      <t>3/31/2021</t>
    </r>
    <r>
      <rPr>
        <b/>
        <vertAlign val="superscript"/>
        <sz val="10"/>
        <color theme="0"/>
        <rFont val="Century Gothic"/>
        <family val="2"/>
      </rPr>
      <t>1</t>
    </r>
  </si>
  <si>
    <r>
      <t>6/30/2021</t>
    </r>
    <r>
      <rPr>
        <b/>
        <vertAlign val="superscript"/>
        <sz val="10"/>
        <color theme="0"/>
        <rFont val="Century Gothic"/>
        <family val="2"/>
      </rPr>
      <t>1</t>
    </r>
  </si>
  <si>
    <r>
      <t>9/30/2021</t>
    </r>
    <r>
      <rPr>
        <b/>
        <vertAlign val="superscript"/>
        <sz val="10"/>
        <color theme="0"/>
        <rFont val="Century Gothic"/>
        <family val="2"/>
      </rPr>
      <t>1</t>
    </r>
  </si>
  <si>
    <r>
      <t>12/31/2021</t>
    </r>
    <r>
      <rPr>
        <b/>
        <vertAlign val="superscript"/>
        <sz val="10"/>
        <color theme="0"/>
        <rFont val="Century Gothic"/>
        <family val="2"/>
      </rPr>
      <t>1</t>
    </r>
  </si>
  <si>
    <r>
      <t>3/31/2022</t>
    </r>
    <r>
      <rPr>
        <b/>
        <vertAlign val="superscript"/>
        <sz val="10"/>
        <color theme="0"/>
        <rFont val="Century Gothic"/>
        <family val="2"/>
      </rPr>
      <t>1</t>
    </r>
  </si>
  <si>
    <r>
      <t>6/30/2022</t>
    </r>
    <r>
      <rPr>
        <b/>
        <vertAlign val="superscript"/>
        <sz val="10"/>
        <color theme="0"/>
        <rFont val="Century Gothic"/>
        <family val="2"/>
      </rPr>
      <t>1</t>
    </r>
  </si>
  <si>
    <r>
      <t>CET 1 capital</t>
    </r>
    <r>
      <rPr>
        <vertAlign val="superscript"/>
        <sz val="10"/>
        <color rgb="FF003366"/>
        <rFont val="Century Gothic"/>
        <family val="2"/>
      </rPr>
      <t>2</t>
    </r>
  </si>
  <si>
    <r>
      <t>RWA</t>
    </r>
    <r>
      <rPr>
        <vertAlign val="superscript"/>
        <sz val="10"/>
        <color rgb="FF003366"/>
        <rFont val="Century Gothic"/>
        <family val="2"/>
      </rPr>
      <t>2</t>
    </r>
  </si>
  <si>
    <r>
      <t>Total capital</t>
    </r>
    <r>
      <rPr>
        <vertAlign val="superscript"/>
        <sz val="10"/>
        <color rgb="FF003366"/>
        <rFont val="Century Gothic"/>
        <family val="2"/>
      </rPr>
      <t>2</t>
    </r>
  </si>
  <si>
    <t>2) According to CRR/CRDIV (Basilea III)</t>
  </si>
  <si>
    <t xml:space="preserve">  -Premier bankers</t>
  </si>
  <si>
    <t xml:space="preserve">  -Premier financial advisors</t>
  </si>
  <si>
    <r>
      <t>Financial year 22/23</t>
    </r>
    <r>
      <rPr>
        <b/>
        <vertAlign val="superscript"/>
        <sz val="10"/>
        <color theme="1"/>
        <rFont val="Century Gothic"/>
        <family val="2"/>
      </rPr>
      <t>1</t>
    </r>
  </si>
  <si>
    <t>Insurance
(€ m)</t>
  </si>
  <si>
    <t>Insurance - Quarters
(€ m)</t>
  </si>
  <si>
    <t>Insurance</t>
  </si>
  <si>
    <t xml:space="preserve">Insurance </t>
  </si>
  <si>
    <t>RoRWA</t>
  </si>
  <si>
    <t>RoRWA (%)</t>
  </si>
  <si>
    <t>Consumer
Finance</t>
  </si>
  <si>
    <t>Consumer Finance
 (€m)</t>
  </si>
  <si>
    <t>Consumer Finance - Quarters
(€ m)</t>
  </si>
  <si>
    <t>Mercati, Sales and other income</t>
  </si>
  <si>
    <t>Consumer Finance</t>
  </si>
  <si>
    <r>
      <t>ROTE</t>
    </r>
    <r>
      <rPr>
        <vertAlign val="superscript"/>
        <sz val="10"/>
        <color indexed="56"/>
        <rFont val="Century Gothic"/>
        <family val="2"/>
      </rPr>
      <t>3</t>
    </r>
    <r>
      <rPr>
        <sz val="10"/>
        <color indexed="56"/>
        <rFont val="Century Gothic"/>
        <family val="2"/>
      </rPr>
      <t xml:space="preserve"> (%)</t>
    </r>
  </si>
  <si>
    <r>
      <t>RoRWA</t>
    </r>
    <r>
      <rPr>
        <vertAlign val="superscript"/>
        <sz val="10"/>
        <color theme="1"/>
        <rFont val="Century Gothic"/>
        <family val="2"/>
      </rPr>
      <t>3</t>
    </r>
    <r>
      <rPr>
        <sz val="10"/>
        <color theme="1"/>
        <rFont val="Century Gothic"/>
        <family val="2"/>
      </rPr>
      <t xml:space="preserve"> (%)</t>
    </r>
  </si>
  <si>
    <t>3) Based on net profit adjusted (GOP net of LLPs, minorities and taxes, with normalized tax rate (33% for Premier, CIB, CF and HF; 25% for PB and AM 25%; 4.16% for INS). Covid-related impact excluded for FY20 and 4Q20)</t>
  </si>
  <si>
    <t xml:space="preserve">  Consumer Finance</t>
  </si>
  <si>
    <t>BAD LOANS (sofferenze)</t>
  </si>
  <si>
    <t>UTP LOANS</t>
  </si>
  <si>
    <t>Total gross bad loans (MB Group, excluding purchased NPLs)</t>
  </si>
  <si>
    <t>Total LLPs (MB Group, excluding purchased NPLs)</t>
  </si>
  <si>
    <t>Total net Bad Loans (MB Group, excluding purchased NPLs)</t>
  </si>
  <si>
    <t>Total gross Unlikely to Pay (MB Group, excluding purchased NPLs)</t>
  </si>
  <si>
    <t>Total net Unlikely to Pay (MB Group, excluding purchased NPLs)</t>
  </si>
  <si>
    <t>Financial year 23/24</t>
  </si>
  <si>
    <t>09/30/2023</t>
  </si>
  <si>
    <t>09/302023</t>
  </si>
  <si>
    <t>Holding Functions</t>
  </si>
  <si>
    <r>
      <t xml:space="preserve">Group </t>
    </r>
    <r>
      <rPr>
        <b/>
        <vertAlign val="superscript"/>
        <sz val="10"/>
        <color theme="0"/>
        <rFont val="Century Gothic"/>
        <family val="2"/>
      </rPr>
      <t>1</t>
    </r>
  </si>
  <si>
    <t>17.4%</t>
  </si>
  <si>
    <t>Financial year 22/23 *</t>
  </si>
  <si>
    <t>* Financial year 22/23 has been recasted following the entry into force of the eighth update of Bank of Italy circular 262/2005, which incorporated the introduction of the new principle IFRS17 - insurance contracts.</t>
  </si>
  <si>
    <t>12/31/2022*</t>
  </si>
  <si>
    <t>9/30/2022*</t>
  </si>
  <si>
    <t>3/31/2023*</t>
  </si>
  <si>
    <t>06/30/2023*</t>
  </si>
  <si>
    <t>Financial year 22/23*</t>
  </si>
  <si>
    <t>Premier Banking deposits</t>
  </si>
  <si>
    <r>
      <t>855 (427</t>
    </r>
    <r>
      <rPr>
        <vertAlign val="superscript"/>
        <sz val="10"/>
        <color theme="1"/>
        <rFont val="Century Gothic"/>
        <family val="2"/>
      </rPr>
      <t>1</t>
    </r>
    <r>
      <rPr>
        <sz val="10"/>
        <color theme="1"/>
        <rFont val="Century Gothic"/>
        <family val="2"/>
      </rPr>
      <t>)</t>
    </r>
  </si>
  <si>
    <t>DPS (interim from May '24)</t>
  </si>
  <si>
    <t>NPLs</t>
  </si>
  <si>
    <t>Loans by stage</t>
  </si>
  <si>
    <t xml:space="preserve">  Holding Functions (Leasing &amp;Other) (excluding purchased NPLs)</t>
  </si>
  <si>
    <t xml:space="preserve">  Holding Functions (Leasing &amp;Other)</t>
  </si>
  <si>
    <r>
      <t>866 (432</t>
    </r>
    <r>
      <rPr>
        <vertAlign val="superscript"/>
        <sz val="10"/>
        <color theme="1"/>
        <rFont val="Century Gothic"/>
        <family val="2"/>
      </rPr>
      <t>1</t>
    </r>
    <r>
      <rPr>
        <sz val="10"/>
        <color theme="1"/>
        <rFont val="Century Gothic"/>
        <family val="2"/>
      </rPr>
      <t>)</t>
    </r>
  </si>
  <si>
    <t>1) HF staff excluding those who work for the support/control units whose cost is charged back to the business lines as “administrative expenses”; the FTEs properly attributable to the HF refer to Group Treasury/ ALM, Leasing and other non core activities, General Management, plus approx. 40% of the support/control units.</t>
  </si>
  <si>
    <t>2) HF staff excluding those who work for the support/control units whose cost is charged back to the business lines as “administrative expenses”; the FTEs properly attributable to the HF refer to Group Treasury/ ALM, Leasing and other non core activities, General Management, plus approx. 40% of the support/control units.</t>
  </si>
  <si>
    <t>12m - June 23 (€m)*</t>
  </si>
  <si>
    <t>12m - June 24 (€m)</t>
  </si>
  <si>
    <t>,</t>
  </si>
  <si>
    <r>
      <t>15,2%</t>
    </r>
    <r>
      <rPr>
        <vertAlign val="superscript"/>
        <sz val="10"/>
        <color rgb="FF002060"/>
        <rFont val="Century Gothic"/>
        <family val="2"/>
      </rPr>
      <t>4</t>
    </r>
  </si>
  <si>
    <t>2) The sum of divisional data differs from Group total due to adjustments/differences arising on consolidation between business areas (equal to €11,6m) and bearing in mind that, in June23, the following items have not been allocated to the divisions: RAM goodwill impairment charges (€49.5m) and the disposal of Revalea pursuant to IFRS5 (€17.7m).</t>
  </si>
  <si>
    <r>
      <t>880 (443</t>
    </r>
    <r>
      <rPr>
        <vertAlign val="superscript"/>
        <sz val="10"/>
        <color theme="1"/>
        <rFont val="Century Gothic"/>
        <family val="2"/>
      </rPr>
      <t>1</t>
    </r>
    <r>
      <rPr>
        <sz val="10"/>
        <color theme="1"/>
        <rFont val="Century Gothic"/>
        <family val="2"/>
      </rPr>
      <t>)</t>
    </r>
  </si>
  <si>
    <t>1) The sum of divisional data differs from Group total due to adjustments/differences arising on consolidation between business areas (equal to €4.9m), the impairment of RAM trademark (€31.7m) as well as other effects related to acquisitions (mainly put&amp;call agreements) that are not attributed to any Business Line (€3.1m).</t>
  </si>
  <si>
    <t>880 (443)</t>
  </si>
  <si>
    <r>
      <t>853 (430</t>
    </r>
    <r>
      <rPr>
        <vertAlign val="superscript"/>
        <sz val="10"/>
        <color theme="1"/>
        <rFont val="Century Gothic"/>
        <family val="2"/>
      </rPr>
      <t>1</t>
    </r>
    <r>
      <rPr>
        <sz val="10"/>
        <color theme="1"/>
        <rFont val="Century Gothic"/>
        <family val="2"/>
      </rPr>
      <t>)</t>
    </r>
  </si>
  <si>
    <t>4) Including 90bps full upfront deduction of the new proposed SBB to be executed in FY25</t>
  </si>
  <si>
    <t>853 (430)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</si>
</sst>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3" formatCode="_-* #,##0.00_-;\-* #,##0.00_-;_-* &quot;-&quot;??_-;_-@_-"/>
    <numFmt numFmtId="164" formatCode="d/m/yy;@"/>
    <numFmt numFmtId="165" formatCode="#,##0.0;\(#,##0.0\)"/>
    <numFmt numFmtId="166" formatCode="#,##0.0"/>
    <numFmt numFmtId="167" formatCode="#,##0;\(#,##0\)"/>
    <numFmt numFmtId="168" formatCode="0.0%"/>
    <numFmt numFmtId="169" formatCode="0.0"/>
    <numFmt numFmtId="170" formatCode="#,##0.00;\(#,##0.00\)"/>
    <numFmt numFmtId="171" formatCode="_(* #,##0.0_);_(* \(#,##0.0\);\—\ \ "/>
    <numFmt numFmtId="172" formatCode="_(* #,##0.0_);_(* \(#,##0.0\);\ \ \ \ \ \ \ \ \ \ \ \ \ \—"/>
    <numFmt numFmtId="173" formatCode="[$-410]d\ mmmm\ yyyy;@"/>
    <numFmt numFmtId="174" formatCode="[$-410]mmm\-yy;@"/>
    <numFmt numFmtId="175" formatCode="#,##0.0000"/>
    <numFmt numFmtId="176" formatCode="#,##0.00000000"/>
    <numFmt numFmtId="177" formatCode="dd/mm/yy;@"/>
    <numFmt numFmtId="178" formatCode="_-* #,##0.0_-;\-* #,##0.0_-;_-* &quot;-&quot;??_-;_-@_-"/>
    <numFmt numFmtId="179" formatCode="0.000000"/>
    <numFmt numFmtId="180" formatCode="_-* #,##0.0_-;\-* #,##0.0_-;_-* &quot;-&quot;?_-;_-@_-"/>
    <numFmt numFmtId="181" formatCode="_(* #,##0.00_);_(* \(#,##0.00\);\—\ \ "/>
    <numFmt numFmtId="182" formatCode="_-* #,##0.000\ _€_-;\-* #,##0.000\ _€_-;_-* &quot;-&quot;?\ _€_-;_-@_-"/>
    <numFmt numFmtId="183" formatCode="_-* #,##0.0\ _€_-;\-* #,##0.0\ _€_-;_-* &quot;-&quot;?\ _€_-;_-@_-"/>
    <numFmt numFmtId="184" formatCode="_-* #,##0_-;\-* #,##0_-;_-* &quot;-&quot;??_-;_-@_-"/>
  </numFmts>
  <fonts count="9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val="singleAccounting"/>
      <sz val="10"/>
      <color indexed="18"/>
      <name val="Arial"/>
      <family val="2"/>
    </font>
    <font>
      <sz val="10"/>
      <color indexed="62"/>
      <name val="Comic Sans MS"/>
      <family val="2"/>
    </font>
    <font>
      <sz val="10"/>
      <name val="Arial Narrow"/>
      <family val="2"/>
    </font>
    <font>
      <sz val="11"/>
      <name val="Arial Narrow"/>
      <family val="2"/>
    </font>
    <font>
      <b/>
      <sz val="10"/>
      <color indexed="63"/>
      <name val="Comic Sans MS"/>
      <family val="2"/>
    </font>
    <font>
      <b/>
      <sz val="18"/>
      <color indexed="18"/>
      <name val="Cambria"/>
      <family val="2"/>
    </font>
    <font>
      <sz val="11"/>
      <color indexed="8"/>
      <name val="Calibri"/>
      <family val="2"/>
    </font>
    <font>
      <sz val="11"/>
      <color indexed="45"/>
      <name val="Calibri"/>
      <family val="2"/>
    </font>
    <font>
      <b/>
      <sz val="11"/>
      <color indexed="10"/>
      <name val="Calibri"/>
      <family val="2"/>
    </font>
    <font>
      <sz val="11"/>
      <color indexed="10"/>
      <name val="Calibri"/>
      <family val="2"/>
    </font>
    <font>
      <b/>
      <sz val="11"/>
      <color indexed="45"/>
      <name val="Calibri"/>
      <family val="2"/>
    </font>
    <font>
      <i/>
      <sz val="11"/>
      <color indexed="9"/>
      <name val="Calibri"/>
      <family val="2"/>
    </font>
    <font>
      <b/>
      <sz val="15"/>
      <color indexed="18"/>
      <name val="Calibri"/>
      <family val="2"/>
    </font>
    <font>
      <b/>
      <sz val="13"/>
      <color indexed="18"/>
      <name val="Calibri"/>
      <family val="2"/>
    </font>
    <font>
      <b/>
      <sz val="11"/>
      <color indexed="18"/>
      <name val="Calibri"/>
      <family val="2"/>
    </font>
    <font>
      <b/>
      <sz val="11"/>
      <color indexed="8"/>
      <name val="Calibri"/>
      <family val="2"/>
    </font>
    <font>
      <sz val="11"/>
      <color indexed="58"/>
      <name val="Calibri"/>
      <family val="2"/>
    </font>
    <font>
      <sz val="11"/>
      <color indexed="18"/>
      <name val="Calibri"/>
      <family val="2"/>
    </font>
    <font>
      <sz val="10"/>
      <color indexed="56"/>
      <name val="Century Gothic"/>
      <family val="2"/>
    </font>
    <font>
      <sz val="10"/>
      <name val="Century Gothic"/>
      <family val="2"/>
    </font>
    <font>
      <sz val="9"/>
      <color indexed="56"/>
      <name val="Century Gothic"/>
      <family val="2"/>
    </font>
    <font>
      <sz val="10"/>
      <color indexed="8"/>
      <name val="Century Gothic"/>
      <family val="2"/>
    </font>
    <font>
      <b/>
      <sz val="10"/>
      <color indexed="8"/>
      <name val="Century Gothic"/>
      <family val="2"/>
    </font>
    <font>
      <vertAlign val="superscript"/>
      <sz val="10"/>
      <color indexed="56"/>
      <name val="Century Gothic"/>
      <family val="2"/>
    </font>
    <font>
      <sz val="12"/>
      <name val="Century Gothic"/>
      <family val="2"/>
    </font>
    <font>
      <sz val="8"/>
      <name val="Century Gothic"/>
      <family val="2"/>
    </font>
    <font>
      <sz val="10"/>
      <name val="Arial"/>
      <family val="2"/>
    </font>
    <font>
      <sz val="10"/>
      <color indexed="62"/>
      <name val="Arial Narrow"/>
      <family val="2"/>
    </font>
    <font>
      <b/>
      <sz val="10"/>
      <color indexed="63"/>
      <name val="Arial Narrow"/>
      <family val="2"/>
    </font>
    <font>
      <sz val="11"/>
      <name val="Calibri"/>
      <family val="2"/>
    </font>
    <font>
      <sz val="8"/>
      <name val="Arial"/>
      <family val="2"/>
    </font>
    <font>
      <sz val="10"/>
      <color theme="1"/>
      <name val="Arial"/>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u/>
      <sz val="10"/>
      <color theme="10"/>
      <name val="Arial"/>
      <family val="2"/>
    </font>
    <font>
      <sz val="11"/>
      <color rgb="FF3F3F76"/>
      <name val="Calibri"/>
      <family val="2"/>
      <scheme val="minor"/>
    </font>
    <font>
      <sz val="11"/>
      <color rgb="FF9C6500"/>
      <name val="Calibri"/>
      <family val="2"/>
      <scheme val="minor"/>
    </font>
    <font>
      <sz val="10"/>
      <color theme="1"/>
      <name val="Comic Sans MS"/>
      <family val="2"/>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11"/>
      <color rgb="FF9C0006"/>
      <name val="Calibri"/>
      <family val="2"/>
      <scheme val="minor"/>
    </font>
    <font>
      <sz val="11"/>
      <color rgb="FF006100"/>
      <name val="Calibri"/>
      <family val="2"/>
      <scheme val="minor"/>
    </font>
    <font>
      <sz val="10"/>
      <color theme="1"/>
      <name val="Century Gothic"/>
      <family val="2"/>
    </font>
    <font>
      <b/>
      <sz val="10"/>
      <color rgb="FF003366"/>
      <name val="Century Gothic"/>
      <family val="2"/>
    </font>
    <font>
      <sz val="10"/>
      <color rgb="FF002060"/>
      <name val="Century Gothic"/>
      <family val="2"/>
    </font>
    <font>
      <i/>
      <sz val="10"/>
      <color rgb="FF003366"/>
      <name val="Century Gothic"/>
      <family val="2"/>
    </font>
    <font>
      <sz val="10"/>
      <color rgb="FF003366"/>
      <name val="Century Gothic"/>
      <family val="2"/>
    </font>
    <font>
      <sz val="10"/>
      <color rgb="FFFF0000"/>
      <name val="Century Gothic"/>
      <family val="2"/>
    </font>
    <font>
      <b/>
      <sz val="10"/>
      <color rgb="FF002060"/>
      <name val="Century Gothic"/>
      <family val="2"/>
    </font>
    <font>
      <sz val="9"/>
      <color rgb="FF003366"/>
      <name val="Century Gothic"/>
      <family val="2"/>
    </font>
    <font>
      <b/>
      <sz val="10"/>
      <color theme="1"/>
      <name val="Century Gothic"/>
      <family val="2"/>
    </font>
    <font>
      <b/>
      <sz val="10"/>
      <color theme="0"/>
      <name val="Century Gothic"/>
      <family val="2"/>
    </font>
    <font>
      <b/>
      <sz val="8"/>
      <color theme="0"/>
      <name val="Trebuchet MS"/>
      <family val="2"/>
    </font>
    <font>
      <sz val="10"/>
      <color theme="1"/>
      <name val="Trebuchet MS"/>
      <family val="2"/>
    </font>
    <font>
      <sz val="11"/>
      <color rgb="FF000066"/>
      <name val="Calibri"/>
      <family val="2"/>
    </font>
    <font>
      <sz val="11"/>
      <color theme="10"/>
      <name val="Calibri"/>
      <family val="2"/>
    </font>
    <font>
      <b/>
      <sz val="12"/>
      <color theme="1"/>
      <name val="Century Gothic"/>
      <family val="2"/>
    </font>
    <font>
      <sz val="12"/>
      <color theme="1"/>
      <name val="Century Gothic"/>
      <family val="2"/>
    </font>
    <font>
      <b/>
      <sz val="10"/>
      <color rgb="FFFF0000"/>
      <name val="Century Gothic"/>
      <family val="2"/>
    </font>
    <font>
      <sz val="9"/>
      <color theme="1"/>
      <name val="Century Gothic"/>
      <family val="2"/>
    </font>
    <font>
      <sz val="11"/>
      <color theme="1"/>
      <name val="Calibri"/>
      <family val="2"/>
    </font>
    <font>
      <sz val="11"/>
      <color rgb="FFFF0000"/>
      <name val="Calibri"/>
      <family val="2"/>
    </font>
    <font>
      <sz val="11"/>
      <color rgb="FF003366"/>
      <name val="Calibri"/>
      <family val="2"/>
    </font>
    <font>
      <b/>
      <u/>
      <sz val="10"/>
      <color theme="1"/>
      <name val="Century Gothic"/>
      <family val="2"/>
    </font>
    <font>
      <u/>
      <sz val="10"/>
      <color theme="1"/>
      <name val="Century Gothic"/>
      <family val="2"/>
    </font>
    <font>
      <sz val="10"/>
      <color rgb="FFC00000"/>
      <name val="Century Gothic"/>
      <family val="2"/>
    </font>
    <font>
      <b/>
      <sz val="10"/>
      <color rgb="FFC00000"/>
      <name val="Century Gothic"/>
      <family val="2"/>
    </font>
    <font>
      <i/>
      <sz val="10"/>
      <color theme="1"/>
      <name val="Century Gothic"/>
      <family val="2"/>
    </font>
    <font>
      <b/>
      <sz val="9"/>
      <color rgb="FF003366"/>
      <name val="Century Gothic"/>
      <family val="2"/>
    </font>
    <font>
      <sz val="11"/>
      <color theme="0"/>
      <name val="Calibri"/>
      <family val="2"/>
    </font>
    <font>
      <sz val="10"/>
      <color theme="0"/>
      <name val="Century Gothic"/>
      <family val="2"/>
    </font>
    <font>
      <sz val="10"/>
      <color rgb="FF00B050"/>
      <name val="Century Gothic"/>
      <family val="2"/>
    </font>
    <font>
      <b/>
      <vertAlign val="superscript"/>
      <sz val="10"/>
      <color theme="0"/>
      <name val="Century Gothic"/>
      <family val="2"/>
    </font>
    <font>
      <b/>
      <vertAlign val="superscript"/>
      <sz val="10"/>
      <color theme="1"/>
      <name val="Century Gothic"/>
      <family val="2"/>
    </font>
    <font>
      <vertAlign val="superscript"/>
      <sz val="10"/>
      <color rgb="FF003366"/>
      <name val="Century Gothic"/>
      <family val="2"/>
    </font>
    <font>
      <vertAlign val="superscript"/>
      <sz val="10"/>
      <color theme="1"/>
      <name val="Century Gothic"/>
      <family val="2"/>
    </font>
    <font>
      <b/>
      <sz val="9"/>
      <color theme="1"/>
      <name val="Century Gothic"/>
      <family val="2"/>
    </font>
    <font>
      <sz val="10"/>
      <color theme="10"/>
      <name val="Arial"/>
      <family val="2"/>
    </font>
    <font>
      <vertAlign val="superscript"/>
      <sz val="10"/>
      <color rgb="FF002060"/>
      <name val="Century Gothic"/>
      <family val="2"/>
    </font>
  </fonts>
  <fills count="62">
    <fill>
      <patternFill patternType="none"/>
    </fill>
    <fill>
      <patternFill patternType="gray125"/>
    </fill>
    <fill>
      <patternFill patternType="solid">
        <fgColor indexed="16"/>
      </patternFill>
    </fill>
    <fill>
      <patternFill patternType="solid">
        <fgColor indexed="14"/>
      </patternFill>
    </fill>
    <fill>
      <patternFill patternType="solid">
        <fgColor indexed="9"/>
      </patternFill>
    </fill>
    <fill>
      <patternFill patternType="solid">
        <fgColor indexed="22"/>
      </patternFill>
    </fill>
    <fill>
      <patternFill patternType="solid">
        <fgColor indexed="46"/>
      </patternFill>
    </fill>
    <fill>
      <patternFill patternType="solid">
        <fgColor indexed="41"/>
      </patternFill>
    </fill>
    <fill>
      <patternFill patternType="solid">
        <fgColor indexed="54"/>
      </patternFill>
    </fill>
    <fill>
      <patternFill patternType="solid">
        <fgColor indexed="47"/>
      </patternFill>
    </fill>
    <fill>
      <patternFill patternType="solid">
        <fgColor indexed="53"/>
      </patternFill>
    </fill>
    <fill>
      <patternFill patternType="solid">
        <fgColor indexed="62"/>
      </patternFill>
    </fill>
    <fill>
      <patternFill patternType="solid">
        <fgColor indexed="20"/>
      </patternFill>
    </fill>
    <fill>
      <patternFill patternType="solid">
        <fgColor indexed="10"/>
      </patternFill>
    </fill>
    <fill>
      <patternFill patternType="solid">
        <fgColor indexed="51"/>
      </patternFill>
    </fill>
    <fill>
      <patternFill patternType="solid">
        <fgColor indexed="57"/>
      </patternFill>
    </fill>
    <fill>
      <patternFill patternType="solid">
        <fgColor indexed="60"/>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7CE"/>
      </patternFill>
    </fill>
    <fill>
      <patternFill patternType="solid">
        <fgColor rgb="FFC6EFCE"/>
      </patternFill>
    </fill>
    <fill>
      <patternFill patternType="solid">
        <fgColor theme="0"/>
        <bgColor indexed="64"/>
      </patternFill>
    </fill>
    <fill>
      <patternFill patternType="solid">
        <fgColor theme="8" tint="-9.9978637043366805E-2"/>
        <bgColor indexed="64"/>
      </patternFill>
    </fill>
    <fill>
      <patternFill patternType="solid">
        <fgColor theme="8"/>
        <bgColor indexed="64"/>
      </patternFill>
    </fill>
    <fill>
      <patternFill patternType="solid">
        <fgColor theme="4"/>
        <bgColor indexed="64"/>
      </patternFill>
    </fill>
    <fill>
      <patternFill patternType="solid">
        <fgColor theme="6"/>
        <bgColor indexed="64"/>
      </patternFill>
    </fill>
    <fill>
      <patternFill patternType="solid">
        <fgColor theme="2" tint="-0.499984740745262"/>
        <bgColor indexed="64"/>
      </patternFill>
    </fill>
    <fill>
      <patternFill patternType="solid">
        <fgColor rgb="FFBD9554"/>
        <bgColor indexed="64"/>
      </patternFill>
    </fill>
    <fill>
      <patternFill patternType="solid">
        <fgColor theme="9"/>
        <bgColor indexed="64"/>
      </patternFill>
    </fill>
    <fill>
      <patternFill patternType="solid">
        <fgColor theme="0" tint="-0.14999847407452621"/>
        <bgColor indexed="64"/>
      </patternFill>
    </fill>
    <fill>
      <patternFill patternType="solid">
        <fgColor rgb="FFE7E8EA"/>
        <bgColor indexed="64"/>
      </patternFill>
    </fill>
    <fill>
      <patternFill patternType="solid">
        <fgColor rgb="FFFFFF00"/>
        <bgColor indexed="64"/>
      </patternFill>
    </fill>
    <fill>
      <patternFill patternType="solid">
        <fgColor theme="1"/>
        <bgColor indexed="64"/>
      </patternFill>
    </fill>
    <fill>
      <patternFill patternType="solid">
        <fgColor theme="2"/>
        <bgColor indexed="64"/>
      </patternFill>
    </fill>
    <fill>
      <patternFill patternType="solid">
        <fgColor theme="6" tint="-0.249977111117893"/>
        <bgColor indexed="64"/>
      </patternFill>
    </fill>
  </fills>
  <borders count="60">
    <border>
      <left/>
      <right/>
      <top/>
      <bottom/>
      <diagonal/>
    </border>
    <border>
      <left style="thin">
        <color indexed="23"/>
      </left>
      <right style="thin">
        <color indexed="23"/>
      </right>
      <top style="thin">
        <color indexed="23"/>
      </top>
      <bottom style="thin">
        <color indexed="23"/>
      </bottom>
      <diagonal/>
    </border>
    <border>
      <left style="thin">
        <color indexed="9"/>
      </left>
      <right style="thin">
        <color indexed="9"/>
      </right>
      <top style="thin">
        <color indexed="9"/>
      </top>
      <bottom style="thin">
        <color indexed="9"/>
      </bottom>
      <diagonal/>
    </border>
    <border>
      <left/>
      <right/>
      <top/>
      <bottom style="double">
        <color indexed="10"/>
      </bottom>
      <diagonal/>
    </border>
    <border>
      <left style="double">
        <color indexed="55"/>
      </left>
      <right style="double">
        <color indexed="55"/>
      </right>
      <top style="double">
        <color indexed="55"/>
      </top>
      <bottom style="double">
        <color indexed="55"/>
      </bottom>
      <diagonal/>
    </border>
    <border>
      <left style="thin">
        <color indexed="62"/>
      </left>
      <right style="thin">
        <color indexed="62"/>
      </right>
      <top style="thin">
        <color indexed="62"/>
      </top>
      <bottom style="thin">
        <color indexed="62"/>
      </bottom>
      <diagonal/>
    </border>
    <border>
      <left style="thin">
        <color indexed="63"/>
      </left>
      <right style="thin">
        <color indexed="63"/>
      </right>
      <top style="thin">
        <color indexed="63"/>
      </top>
      <bottom style="thin">
        <color indexed="63"/>
      </bottom>
      <diagonal/>
    </border>
    <border>
      <left/>
      <right/>
      <top/>
      <bottom style="thick">
        <color indexed="9"/>
      </bottom>
      <diagonal/>
    </border>
    <border>
      <left/>
      <right/>
      <top/>
      <bottom style="thick">
        <color indexed="16"/>
      </bottom>
      <diagonal/>
    </border>
    <border>
      <left/>
      <right/>
      <top/>
      <bottom style="medium">
        <color indexed="16"/>
      </bottom>
      <diagonal/>
    </border>
    <border>
      <left/>
      <right/>
      <top style="thin">
        <color indexed="9"/>
      </top>
      <bottom style="double">
        <color indexed="9"/>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bottom style="thin">
        <color theme="0"/>
      </bottom>
      <diagonal/>
    </border>
    <border>
      <left style="thin">
        <color theme="0"/>
      </left>
      <right style="thin">
        <color theme="0"/>
      </right>
      <top style="thin">
        <color theme="0"/>
      </top>
      <bottom style="thin">
        <color theme="0"/>
      </bottom>
      <diagonal/>
    </border>
    <border>
      <left style="thick">
        <color rgb="FFFFFFFF"/>
      </left>
      <right style="thick">
        <color rgb="FFFFFFFF"/>
      </right>
      <top style="medium">
        <color rgb="FF003366"/>
      </top>
      <bottom style="medium">
        <color rgb="FF003366"/>
      </bottom>
      <diagonal/>
    </border>
    <border>
      <left style="medium">
        <color theme="0"/>
      </left>
      <right style="medium">
        <color theme="0"/>
      </right>
      <top style="medium">
        <color theme="0"/>
      </top>
      <bottom/>
      <diagonal/>
    </border>
    <border>
      <left style="medium">
        <color theme="9"/>
      </left>
      <right/>
      <top/>
      <bottom/>
      <diagonal/>
    </border>
    <border>
      <left/>
      <right/>
      <top style="medium">
        <color theme="9"/>
      </top>
      <bottom/>
      <diagonal/>
    </border>
    <border>
      <left/>
      <right/>
      <top/>
      <bottom style="medium">
        <color theme="4"/>
      </bottom>
      <diagonal/>
    </border>
    <border>
      <left style="thin">
        <color theme="0"/>
      </left>
      <right style="medium">
        <color theme="0"/>
      </right>
      <top style="medium">
        <color theme="0"/>
      </top>
      <bottom style="thin">
        <color theme="0"/>
      </bottom>
      <diagonal/>
    </border>
    <border>
      <left style="medium">
        <color theme="0"/>
      </left>
      <right style="medium">
        <color theme="0"/>
      </right>
      <top style="medium">
        <color theme="0"/>
      </top>
      <bottom style="thin">
        <color theme="0"/>
      </bottom>
      <diagonal/>
    </border>
    <border>
      <left style="medium">
        <color theme="0"/>
      </left>
      <right style="thin">
        <color theme="0"/>
      </right>
      <top style="medium">
        <color theme="0"/>
      </top>
      <bottom style="thin">
        <color theme="0"/>
      </bottom>
      <diagonal/>
    </border>
    <border>
      <left style="medium">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medium">
        <color theme="0"/>
      </left>
      <right/>
      <top/>
      <bottom/>
      <diagonal/>
    </border>
    <border>
      <left/>
      <right style="medium">
        <color theme="0"/>
      </right>
      <top/>
      <bottom/>
      <diagonal/>
    </border>
    <border>
      <left style="medium">
        <color theme="0"/>
      </left>
      <right style="medium">
        <color theme="0"/>
      </right>
      <top/>
      <bottom/>
      <diagonal/>
    </border>
    <border>
      <left style="thin">
        <color theme="0"/>
      </left>
      <right/>
      <top style="thin">
        <color theme="0"/>
      </top>
      <bottom/>
      <diagonal/>
    </border>
    <border>
      <left style="thin">
        <color theme="0"/>
      </left>
      <right/>
      <top/>
      <bottom style="thin">
        <color theme="0"/>
      </bottom>
      <diagonal/>
    </border>
    <border>
      <left style="thin">
        <color theme="0"/>
      </left>
      <right style="medium">
        <color theme="0"/>
      </right>
      <top style="thin">
        <color theme="0"/>
      </top>
      <bottom style="medium">
        <color theme="0"/>
      </bottom>
      <diagonal/>
    </border>
    <border>
      <left style="medium">
        <color theme="0"/>
      </left>
      <right style="medium">
        <color theme="0"/>
      </right>
      <top style="thin">
        <color theme="0"/>
      </top>
      <bottom style="medium">
        <color theme="0"/>
      </bottom>
      <diagonal/>
    </border>
    <border>
      <left style="medium">
        <color theme="0"/>
      </left>
      <right style="thin">
        <color theme="0"/>
      </right>
      <top style="thin">
        <color theme="0"/>
      </top>
      <bottom style="medium">
        <color theme="0"/>
      </bottom>
      <diagonal/>
    </border>
    <border>
      <left style="medium">
        <color theme="0"/>
      </left>
      <right/>
      <top style="thin">
        <color theme="0"/>
      </top>
      <bottom style="medium">
        <color theme="0"/>
      </bottom>
      <diagonal/>
    </border>
    <border>
      <left/>
      <right/>
      <top style="thin">
        <color theme="0"/>
      </top>
      <bottom style="medium">
        <color theme="0"/>
      </bottom>
      <diagonal/>
    </border>
    <border>
      <left/>
      <right style="thick">
        <color rgb="FFFFFFFF"/>
      </right>
      <top style="medium">
        <color rgb="FF003366"/>
      </top>
      <bottom/>
      <diagonal/>
    </border>
    <border>
      <left/>
      <right style="thick">
        <color rgb="FFFFFFFF"/>
      </right>
      <top/>
      <bottom style="medium">
        <color rgb="FF003366"/>
      </bottom>
      <diagonal/>
    </border>
    <border>
      <left/>
      <right style="thick">
        <color rgb="FFFFFFFF"/>
      </right>
      <top/>
      <bottom/>
      <diagonal/>
    </border>
    <border>
      <left/>
      <right style="medium">
        <color theme="0"/>
      </right>
      <top/>
      <bottom style="medium">
        <color theme="0"/>
      </bottom>
      <diagonal/>
    </border>
    <border>
      <left/>
      <right style="medium">
        <color theme="0"/>
      </right>
      <top style="medium">
        <color theme="0"/>
      </top>
      <bottom/>
      <diagonal/>
    </border>
    <border>
      <left/>
      <right style="thin">
        <color theme="0"/>
      </right>
      <top style="thin">
        <color theme="0"/>
      </top>
      <bottom style="thin">
        <color theme="0"/>
      </bottom>
      <diagonal/>
    </border>
    <border>
      <left style="medium">
        <color theme="0"/>
      </left>
      <right/>
      <top style="thin">
        <color theme="0"/>
      </top>
      <bottom/>
      <diagonal/>
    </border>
    <border>
      <left/>
      <right/>
      <top style="thin">
        <color theme="0"/>
      </top>
      <bottom/>
      <diagonal/>
    </border>
    <border>
      <left/>
      <right style="thin">
        <color theme="0"/>
      </right>
      <top style="thin">
        <color theme="0"/>
      </top>
      <bottom/>
      <diagonal/>
    </border>
    <border>
      <left/>
      <right style="medium">
        <color theme="0"/>
      </right>
      <top style="thin">
        <color theme="0"/>
      </top>
      <bottom style="medium">
        <color theme="0"/>
      </bottom>
      <diagonal/>
    </border>
    <border>
      <left style="medium">
        <color theme="0"/>
      </left>
      <right/>
      <top style="medium">
        <color theme="0"/>
      </top>
      <bottom style="thin">
        <color theme="0"/>
      </bottom>
      <diagonal/>
    </border>
    <border>
      <left/>
      <right/>
      <top style="medium">
        <color theme="0"/>
      </top>
      <bottom style="thin">
        <color theme="0"/>
      </bottom>
      <diagonal/>
    </border>
    <border>
      <left/>
      <right style="medium">
        <color theme="0"/>
      </right>
      <top style="medium">
        <color theme="0"/>
      </top>
      <bottom style="thin">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s>
  <cellStyleXfs count="616">
    <xf numFmtId="0" fontId="0" fillId="0" borderId="0"/>
    <xf numFmtId="0" fontId="4" fillId="0" borderId="0" applyNumberFormat="0" applyFill="0" applyBorder="0" applyAlignment="0" applyProtection="0"/>
    <xf numFmtId="0" fontId="5" fillId="0" borderId="0" applyNumberFormat="0" applyFill="0" applyBorder="0" applyProtection="0">
      <alignment horizontal="centerContinuous"/>
    </xf>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11" fillId="2"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11" fillId="3"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11" fillId="3"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11" fillId="6"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11" fillId="2"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11" fillId="7"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11" fillId="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11" fillId="3" borderId="0" applyNumberFormat="0" applyBorder="0" applyAlignment="0" applyProtection="0"/>
    <xf numFmtId="0" fontId="37" fillId="24"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11" fillId="3"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11" fillId="8"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11" fillId="2"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11" fillId="7" borderId="0" applyNumberFormat="0" applyBorder="0" applyAlignment="0" applyProtection="0"/>
    <xf numFmtId="0" fontId="37" fillId="28"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12" fillId="2"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12" fillId="3"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12" fillId="10"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12" fillId="11"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12" fillId="2"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12" fillId="7" borderId="0" applyNumberFormat="0" applyBorder="0" applyAlignment="0" applyProtection="0"/>
    <xf numFmtId="0" fontId="39" fillId="35" borderId="11" applyNumberFormat="0" applyAlignment="0" applyProtection="0"/>
    <xf numFmtId="0" fontId="39" fillId="35" borderId="11" applyNumberFormat="0" applyAlignment="0" applyProtection="0"/>
    <xf numFmtId="0" fontId="39" fillId="35" borderId="11" applyNumberFormat="0" applyAlignment="0" applyProtection="0"/>
    <xf numFmtId="0" fontId="13" fillId="12" borderId="2" applyNumberFormat="0" applyAlignment="0" applyProtection="0"/>
    <xf numFmtId="0" fontId="40" fillId="0" borderId="12" applyNumberFormat="0" applyFill="0" applyAlignment="0" applyProtection="0"/>
    <xf numFmtId="0" fontId="40" fillId="0" borderId="12" applyNumberFormat="0" applyFill="0" applyAlignment="0" applyProtection="0"/>
    <xf numFmtId="0" fontId="40" fillId="0" borderId="12" applyNumberFormat="0" applyFill="0" applyAlignment="0" applyProtection="0"/>
    <xf numFmtId="0" fontId="14" fillId="0" borderId="3" applyNumberFormat="0" applyFill="0" applyAlignment="0" applyProtection="0"/>
    <xf numFmtId="0" fontId="41" fillId="36" borderId="13" applyNumberFormat="0" applyAlignment="0" applyProtection="0"/>
    <xf numFmtId="0" fontId="41" fillId="36" borderId="13" applyNumberFormat="0" applyAlignment="0" applyProtection="0"/>
    <xf numFmtId="0" fontId="41" fillId="36" borderId="13" applyNumberFormat="0" applyAlignment="0" applyProtection="0"/>
    <xf numFmtId="0" fontId="15" fillId="11" borderId="4" applyNumberFormat="0" applyAlignment="0" applyProtection="0"/>
    <xf numFmtId="0" fontId="42" fillId="0" borderId="0" applyNumberFormat="0" applyFill="0" applyBorder="0" applyAlignment="0" applyProtection="0">
      <alignment vertical="top"/>
      <protection locked="0"/>
    </xf>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12" fillId="4"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12" fillId="13"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12" fillId="14"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12" fillId="4"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12" fillId="14"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12" fillId="13" borderId="0" applyNumberFormat="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0" fontId="6" fillId="9" borderId="1" applyNumberFormat="0" applyAlignment="0" applyProtection="0"/>
    <xf numFmtId="0" fontId="43" fillId="43" borderId="11" applyNumberFormat="0" applyAlignment="0" applyProtection="0"/>
    <xf numFmtId="0" fontId="6" fillId="9" borderId="1" applyNumberFormat="0" applyAlignment="0" applyProtection="0"/>
    <xf numFmtId="0" fontId="32" fillId="9" borderId="1" applyNumberFormat="0" applyAlignment="0" applyProtection="0"/>
    <xf numFmtId="0" fontId="6" fillId="9" borderId="1" applyNumberFormat="0" applyAlignment="0" applyProtection="0"/>
    <xf numFmtId="0" fontId="6" fillId="9" borderId="1" applyNumberFormat="0" applyAlignment="0" applyProtection="0"/>
    <xf numFmtId="43" fontId="36" fillId="0" borderId="0" applyFont="0" applyFill="0" applyBorder="0" applyAlignment="0" applyProtection="0"/>
    <xf numFmtId="43" fontId="4" fillId="0" borderId="0" applyFont="0" applyFill="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14" fillId="7" borderId="0" applyNumberFormat="0" applyBorder="0" applyAlignment="0" applyProtection="0"/>
    <xf numFmtId="0" fontId="37" fillId="0" borderId="0"/>
    <xf numFmtId="0" fontId="37" fillId="0" borderId="0"/>
    <xf numFmtId="0" fontId="37" fillId="0" borderId="0"/>
    <xf numFmtId="0" fontId="31" fillId="0" borderId="0"/>
    <xf numFmtId="0" fontId="4" fillId="0" borderId="0"/>
    <xf numFmtId="0" fontId="37" fillId="0" borderId="0"/>
    <xf numFmtId="0" fontId="7" fillId="0" borderId="0"/>
    <xf numFmtId="0" fontId="4" fillId="0" borderId="0"/>
    <xf numFmtId="0" fontId="4" fillId="0" borderId="0"/>
    <xf numFmtId="0" fontId="37" fillId="0" borderId="0"/>
    <xf numFmtId="0" fontId="37" fillId="0" borderId="0"/>
    <xf numFmtId="0" fontId="37" fillId="0" borderId="0"/>
    <xf numFmtId="0" fontId="37" fillId="0" borderId="0"/>
    <xf numFmtId="0" fontId="4" fillId="0" borderId="0"/>
    <xf numFmtId="0" fontId="37" fillId="0" borderId="0"/>
    <xf numFmtId="0" fontId="37" fillId="0" borderId="0"/>
    <xf numFmtId="0" fontId="37" fillId="0" borderId="0"/>
    <xf numFmtId="0" fontId="37" fillId="0" borderId="0"/>
    <xf numFmtId="0" fontId="4" fillId="0" borderId="0"/>
    <xf numFmtId="0" fontId="4"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 fillId="0" borderId="0"/>
    <xf numFmtId="0" fontId="4" fillId="0" borderId="0"/>
    <xf numFmtId="0" fontId="4" fillId="0" borderId="0"/>
    <xf numFmtId="0" fontId="4" fillId="0" borderId="0"/>
    <xf numFmtId="0" fontId="4" fillId="0" borderId="0"/>
    <xf numFmtId="0" fontId="45" fillId="0" borderId="0"/>
    <xf numFmtId="0" fontId="7" fillId="0" borderId="0"/>
    <xf numFmtId="0" fontId="7" fillId="0" borderId="0"/>
    <xf numFmtId="0" fontId="37" fillId="0" borderId="0"/>
    <xf numFmtId="0" fontId="3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7" fillId="0" borderId="0"/>
    <xf numFmtId="0" fontId="37" fillId="0" borderId="0"/>
    <xf numFmtId="0" fontId="37" fillId="0" borderId="0"/>
    <xf numFmtId="0" fontId="37" fillId="0" borderId="0"/>
    <xf numFmtId="0" fontId="4" fillId="0" borderId="0"/>
    <xf numFmtId="0" fontId="37" fillId="0" borderId="0"/>
    <xf numFmtId="0" fontId="37" fillId="0" borderId="0"/>
    <xf numFmtId="0" fontId="37" fillId="0" borderId="0"/>
    <xf numFmtId="0" fontId="4" fillId="45" borderId="14" applyNumberFormat="0" applyFont="0" applyAlignment="0" applyProtection="0"/>
    <xf numFmtId="0" fontId="4" fillId="45" borderId="14" applyNumberFormat="0" applyFont="0" applyAlignment="0" applyProtection="0"/>
    <xf numFmtId="0" fontId="37" fillId="45" borderId="14" applyNumberFormat="0" applyFont="0" applyAlignment="0" applyProtection="0"/>
    <xf numFmtId="0" fontId="37" fillId="45" borderId="14" applyNumberFormat="0" applyFont="0" applyAlignment="0" applyProtection="0"/>
    <xf numFmtId="0" fontId="4" fillId="45" borderId="14" applyNumberFormat="0" applyFont="0" applyAlignment="0" applyProtection="0"/>
    <xf numFmtId="0" fontId="4" fillId="7" borderId="5" applyNumberFormat="0" applyFont="0" applyAlignment="0" applyProtection="0"/>
    <xf numFmtId="0" fontId="9" fillId="5" borderId="6" applyNumberFormat="0" applyAlignment="0" applyProtection="0"/>
    <xf numFmtId="0" fontId="46" fillId="35" borderId="15" applyNumberFormat="0" applyAlignment="0" applyProtection="0"/>
    <xf numFmtId="0" fontId="9" fillId="5" borderId="6" applyNumberFormat="0" applyAlignment="0" applyProtection="0"/>
    <xf numFmtId="0" fontId="33" fillId="5" borderId="6" applyNumberFormat="0" applyAlignment="0" applyProtection="0"/>
    <xf numFmtId="0" fontId="9" fillId="5" borderId="6" applyNumberFormat="0" applyAlignment="0" applyProtection="0"/>
    <xf numFmtId="0" fontId="9" fillId="5" borderId="6"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3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7" fillId="0" borderId="0" applyFont="0" applyFill="0" applyBorder="0" applyAlignment="0" applyProtection="0"/>
    <xf numFmtId="9" fontId="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11" fillId="0" borderId="0" applyFont="0" applyFill="0" applyBorder="0" applyAlignment="0" applyProtection="0"/>
    <xf numFmtId="9" fontId="3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14"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16" fillId="0" borderId="0" applyNumberFormat="0" applyFill="0" applyBorder="0" applyAlignment="0" applyProtection="0"/>
    <xf numFmtId="0" fontId="49" fillId="0" borderId="0" applyNumberFormat="0" applyFill="0" applyBorder="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17" fillId="0" borderId="7"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18" fillId="0" borderId="8" applyNumberFormat="0" applyFill="0" applyAlignment="0" applyProtection="0"/>
    <xf numFmtId="0" fontId="52" fillId="0" borderId="18" applyNumberFormat="0" applyFill="0" applyAlignment="0" applyProtection="0"/>
    <xf numFmtId="0" fontId="52" fillId="0" borderId="18" applyNumberFormat="0" applyFill="0" applyAlignment="0" applyProtection="0"/>
    <xf numFmtId="0" fontId="52" fillId="0" borderId="18" applyNumberFormat="0" applyFill="0" applyAlignment="0" applyProtection="0"/>
    <xf numFmtId="0" fontId="19" fillId="0" borderId="9"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1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53" fillId="0" borderId="19" applyNumberFormat="0" applyFill="0" applyAlignment="0" applyProtection="0"/>
    <xf numFmtId="0" fontId="53" fillId="0" borderId="19" applyNumberFormat="0" applyFill="0" applyAlignment="0" applyProtection="0"/>
    <xf numFmtId="0" fontId="53" fillId="0" borderId="19" applyNumberFormat="0" applyFill="0" applyAlignment="0" applyProtection="0"/>
    <xf numFmtId="0" fontId="20" fillId="0" borderId="10" applyNumberFormat="0" applyFill="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21" fillId="15"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22" fillId="16" borderId="0" applyNumberFormat="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5" borderId="14" applyNumberFormat="0" applyFont="0" applyAlignment="0" applyProtection="0"/>
    <xf numFmtId="0" fontId="2" fillId="45" borderId="14"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5" borderId="14" applyNumberFormat="0" applyFont="0" applyAlignment="0" applyProtection="0"/>
    <xf numFmtId="0" fontId="1" fillId="45" borderId="14"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517">
    <xf numFmtId="0" fontId="0" fillId="0" borderId="0" xfId="0"/>
    <xf numFmtId="0" fontId="56" fillId="0" borderId="0" xfId="0" applyFont="1"/>
    <xf numFmtId="0" fontId="57" fillId="0" borderId="0" xfId="0" applyFont="1" applyAlignment="1">
      <alignment horizontal="left" vertical="center"/>
    </xf>
    <xf numFmtId="0" fontId="57" fillId="0" borderId="0" xfId="0" applyFont="1" applyAlignment="1">
      <alignment horizontal="center"/>
    </xf>
    <xf numFmtId="0" fontId="57" fillId="0" borderId="0" xfId="0" applyFont="1" applyAlignment="1">
      <alignment horizontal="left"/>
    </xf>
    <xf numFmtId="0" fontId="57" fillId="0" borderId="0" xfId="0" applyFont="1" applyFill="1" applyAlignment="1">
      <alignment horizontal="left" vertical="center"/>
    </xf>
    <xf numFmtId="0" fontId="56" fillId="0" borderId="0" xfId="0" applyFont="1" applyAlignment="1">
      <alignment vertical="center"/>
    </xf>
    <xf numFmtId="175" fontId="56" fillId="0" borderId="0" xfId="0" applyNumberFormat="1" applyFont="1" applyAlignment="1">
      <alignment vertical="center"/>
    </xf>
    <xf numFmtId="0" fontId="56" fillId="0" borderId="0" xfId="0" applyFont="1" applyBorder="1" applyAlignment="1">
      <alignment vertical="center"/>
    </xf>
    <xf numFmtId="0" fontId="58" fillId="0" borderId="0" xfId="0" applyFont="1" applyAlignment="1">
      <alignment vertical="center" wrapText="1"/>
    </xf>
    <xf numFmtId="166" fontId="58" fillId="0" borderId="0" xfId="0" applyNumberFormat="1" applyFont="1" applyAlignment="1">
      <alignment horizontal="right" vertical="center" wrapText="1"/>
    </xf>
    <xf numFmtId="0" fontId="58" fillId="0" borderId="0" xfId="0" applyFont="1" applyAlignment="1">
      <alignment vertical="center"/>
    </xf>
    <xf numFmtId="0" fontId="58" fillId="0" borderId="0" xfId="0" applyFont="1" applyFill="1" applyAlignment="1">
      <alignment vertical="center"/>
    </xf>
    <xf numFmtId="0" fontId="58" fillId="0" borderId="0" xfId="0" applyFont="1" applyAlignment="1">
      <alignment horizontal="left" vertical="center" wrapText="1"/>
    </xf>
    <xf numFmtId="0" fontId="58" fillId="0" borderId="0" xfId="0" applyFont="1" applyBorder="1" applyAlignment="1">
      <alignment vertical="center"/>
    </xf>
    <xf numFmtId="0" fontId="56" fillId="0" borderId="0" xfId="0" applyFont="1" applyFill="1" applyBorder="1" applyAlignment="1">
      <alignment vertical="center"/>
    </xf>
    <xf numFmtId="0" fontId="59" fillId="0" borderId="0" xfId="0" applyFont="1" applyAlignment="1">
      <alignment horizontal="center" wrapText="1"/>
    </xf>
    <xf numFmtId="0" fontId="59" fillId="0" borderId="0" xfId="0" applyFont="1" applyAlignment="1">
      <alignment wrapText="1"/>
    </xf>
    <xf numFmtId="0" fontId="56" fillId="0" borderId="0" xfId="0" applyFont="1" applyFill="1" applyAlignment="1">
      <alignment vertical="center"/>
    </xf>
    <xf numFmtId="0" fontId="60" fillId="0" borderId="0" xfId="0" applyFont="1" applyAlignment="1">
      <alignment horizontal="center" wrapText="1"/>
    </xf>
    <xf numFmtId="0" fontId="60" fillId="0" borderId="0" xfId="0" applyFont="1" applyAlignment="1">
      <alignment wrapText="1"/>
    </xf>
    <xf numFmtId="176" fontId="56" fillId="0" borderId="0" xfId="0" applyNumberFormat="1" applyFont="1" applyAlignment="1">
      <alignment horizontal="left" vertical="center" indent="1"/>
    </xf>
    <xf numFmtId="0" fontId="61" fillId="0" borderId="0" xfId="0" applyFont="1" applyAlignment="1">
      <alignment vertical="center"/>
    </xf>
    <xf numFmtId="0" fontId="56" fillId="0" borderId="0" xfId="0" applyFont="1" applyAlignment="1">
      <alignment horizontal="center"/>
    </xf>
    <xf numFmtId="0" fontId="60" fillId="0" borderId="0" xfId="0" applyFont="1" applyAlignment="1">
      <alignment horizontal="justify" wrapText="1"/>
    </xf>
    <xf numFmtId="165" fontId="60" fillId="0" borderId="0" xfId="0" applyNumberFormat="1" applyFont="1" applyFill="1" applyBorder="1" applyAlignment="1">
      <alignment horizontal="right" vertical="center"/>
    </xf>
    <xf numFmtId="165" fontId="56" fillId="0" borderId="0" xfId="0" applyNumberFormat="1" applyFont="1" applyFill="1" applyBorder="1" applyAlignment="1">
      <alignment horizontal="right" vertical="center"/>
    </xf>
    <xf numFmtId="0" fontId="58" fillId="0" borderId="0" xfId="0" applyFont="1" applyFill="1" applyBorder="1" applyAlignment="1">
      <alignment vertical="center"/>
    </xf>
    <xf numFmtId="0" fontId="60" fillId="0" borderId="0" xfId="0" applyFont="1" applyFill="1" applyAlignment="1">
      <alignment wrapText="1"/>
    </xf>
    <xf numFmtId="0" fontId="56" fillId="48" borderId="0" xfId="0" applyFont="1" applyFill="1" applyBorder="1" applyAlignment="1">
      <alignment vertical="center"/>
    </xf>
    <xf numFmtId="0" fontId="56" fillId="48" borderId="0" xfId="0" applyFont="1" applyFill="1" applyBorder="1" applyAlignment="1">
      <alignment horizontal="center" vertical="center"/>
    </xf>
    <xf numFmtId="0" fontId="56" fillId="0" borderId="0" xfId="0" applyFont="1" applyBorder="1" applyAlignment="1">
      <alignment horizontal="center" vertical="center"/>
    </xf>
    <xf numFmtId="0" fontId="56" fillId="0" borderId="0" xfId="0" applyFont="1" applyAlignment="1">
      <alignment vertical="center"/>
    </xf>
    <xf numFmtId="166" fontId="62" fillId="49" borderId="0" xfId="0" applyNumberFormat="1" applyFont="1" applyFill="1" applyAlignment="1">
      <alignment horizontal="right" vertical="center" wrapText="1"/>
    </xf>
    <xf numFmtId="9" fontId="63" fillId="0" borderId="0" xfId="273" applyFont="1" applyBorder="1" applyAlignment="1">
      <alignment horizontal="center" vertical="center"/>
    </xf>
    <xf numFmtId="9" fontId="25" fillId="0" borderId="0" xfId="273" applyFont="1" applyFill="1" applyBorder="1" applyAlignment="1">
      <alignment horizontal="center" vertical="center"/>
    </xf>
    <xf numFmtId="174" fontId="56" fillId="0" borderId="0" xfId="0" applyNumberFormat="1" applyFont="1" applyFill="1" applyBorder="1" applyAlignment="1">
      <alignment horizontal="left" vertical="center"/>
    </xf>
    <xf numFmtId="174" fontId="64" fillId="50" borderId="20" xfId="0" applyNumberFormat="1" applyFont="1" applyFill="1" applyBorder="1" applyAlignment="1">
      <alignment vertical="center"/>
    </xf>
    <xf numFmtId="3" fontId="64" fillId="50" borderId="20" xfId="0" applyNumberFormat="1" applyFont="1" applyFill="1" applyBorder="1" applyAlignment="1">
      <alignment horizontal="center" vertical="center"/>
    </xf>
    <xf numFmtId="164" fontId="65" fillId="51" borderId="21" xfId="0" applyNumberFormat="1" applyFont="1" applyFill="1" applyBorder="1" applyAlignment="1">
      <alignment horizontal="center" vertical="center" wrapText="1"/>
    </xf>
    <xf numFmtId="164" fontId="66" fillId="51" borderId="22" xfId="0" applyNumberFormat="1" applyFont="1" applyFill="1" applyBorder="1" applyAlignment="1">
      <alignment horizontal="center" wrapText="1"/>
    </xf>
    <xf numFmtId="0" fontId="67" fillId="0" borderId="0" xfId="0" applyFont="1" applyAlignment="1">
      <alignment vertical="center"/>
    </xf>
    <xf numFmtId="164" fontId="65" fillId="51" borderId="22" xfId="0" applyNumberFormat="1" applyFont="1" applyFill="1" applyBorder="1" applyAlignment="1">
      <alignment horizontal="center" wrapText="1"/>
    </xf>
    <xf numFmtId="164" fontId="65" fillId="52" borderId="21" xfId="0" applyNumberFormat="1" applyFont="1" applyFill="1" applyBorder="1" applyAlignment="1">
      <alignment horizontal="center" vertical="center" wrapText="1"/>
    </xf>
    <xf numFmtId="164" fontId="65" fillId="53" borderId="21" xfId="0" applyNumberFormat="1" applyFont="1" applyFill="1" applyBorder="1" applyAlignment="1">
      <alignment horizontal="center" vertical="center" wrapText="1"/>
    </xf>
    <xf numFmtId="164" fontId="64" fillId="50" borderId="21" xfId="0" applyNumberFormat="1" applyFont="1" applyFill="1" applyBorder="1" applyAlignment="1">
      <alignment horizontal="center" vertical="center" wrapText="1"/>
    </xf>
    <xf numFmtId="164" fontId="65" fillId="54" borderId="21" xfId="0" applyNumberFormat="1" applyFont="1" applyFill="1" applyBorder="1" applyAlignment="1">
      <alignment horizontal="center" vertical="center" wrapText="1"/>
    </xf>
    <xf numFmtId="165" fontId="58" fillId="0" borderId="0" xfId="0" applyNumberFormat="1" applyFont="1" applyFill="1" applyBorder="1" applyAlignment="1">
      <alignment horizontal="left" vertical="center" wrapText="1"/>
    </xf>
    <xf numFmtId="165" fontId="58" fillId="50" borderId="0" xfId="0" applyNumberFormat="1" applyFont="1" applyFill="1" applyBorder="1" applyAlignment="1">
      <alignment horizontal="left" vertical="center" wrapText="1"/>
    </xf>
    <xf numFmtId="165" fontId="65" fillId="55" borderId="0" xfId="0" applyNumberFormat="1" applyFont="1" applyFill="1" applyBorder="1" applyAlignment="1">
      <alignment horizontal="left" vertical="center" wrapText="1"/>
    </xf>
    <xf numFmtId="165" fontId="56" fillId="0" borderId="0" xfId="0" applyNumberFormat="1" applyFont="1" applyFill="1" applyBorder="1" applyAlignment="1">
      <alignment horizontal="left" vertical="center" wrapText="1"/>
    </xf>
    <xf numFmtId="165" fontId="64" fillId="50" borderId="0" xfId="0" applyNumberFormat="1" applyFont="1" applyFill="1" applyBorder="1" applyAlignment="1">
      <alignment horizontal="left" vertical="center" wrapText="1"/>
    </xf>
    <xf numFmtId="0" fontId="57" fillId="0" borderId="0" xfId="0" applyFont="1" applyBorder="1" applyAlignment="1">
      <alignment horizontal="center" vertical="center"/>
    </xf>
    <xf numFmtId="0" fontId="60" fillId="0" borderId="0" xfId="0" applyFont="1" applyFill="1" applyBorder="1" applyAlignment="1">
      <alignment vertical="center"/>
    </xf>
    <xf numFmtId="0" fontId="60" fillId="0" borderId="0" xfId="0" applyFont="1" applyBorder="1" applyAlignment="1">
      <alignment vertical="center"/>
    </xf>
    <xf numFmtId="0" fontId="60" fillId="0" borderId="0" xfId="0" applyFont="1" applyBorder="1" applyAlignment="1"/>
    <xf numFmtId="164" fontId="65" fillId="54" borderId="23" xfId="0" applyNumberFormat="1" applyFont="1" applyFill="1" applyBorder="1" applyAlignment="1">
      <alignment horizontal="center" vertical="center" wrapText="1"/>
    </xf>
    <xf numFmtId="165" fontId="56" fillId="0" borderId="0" xfId="0" applyNumberFormat="1" applyFont="1" applyFill="1" applyBorder="1" applyAlignment="1">
      <alignment horizontal="right" vertical="center" wrapText="1"/>
    </xf>
    <xf numFmtId="168" fontId="58" fillId="0" borderId="0" xfId="272" applyNumberFormat="1" applyFont="1" applyFill="1" applyBorder="1" applyAlignment="1">
      <alignment horizontal="right" vertical="center" wrapText="1"/>
    </xf>
    <xf numFmtId="165" fontId="58" fillId="0" borderId="0" xfId="0" applyNumberFormat="1" applyFont="1" applyFill="1" applyBorder="1" applyAlignment="1">
      <alignment horizontal="right" vertical="center" wrapText="1"/>
    </xf>
    <xf numFmtId="165" fontId="62" fillId="50" borderId="0" xfId="0" applyNumberFormat="1" applyFont="1" applyFill="1" applyBorder="1" applyAlignment="1">
      <alignment horizontal="right" vertical="center" wrapText="1"/>
    </xf>
    <xf numFmtId="165" fontId="58" fillId="0" borderId="0" xfId="0" applyNumberFormat="1" applyFont="1" applyBorder="1" applyAlignment="1">
      <alignment vertical="center"/>
    </xf>
    <xf numFmtId="165" fontId="65" fillId="54" borderId="0" xfId="0" applyNumberFormat="1" applyFont="1" applyFill="1" applyBorder="1" applyAlignment="1">
      <alignment horizontal="right" vertical="center" wrapText="1"/>
    </xf>
    <xf numFmtId="168" fontId="58" fillId="0" borderId="0" xfId="272" applyNumberFormat="1" applyFont="1" applyFill="1" applyBorder="1" applyAlignment="1">
      <alignment vertical="center"/>
    </xf>
    <xf numFmtId="0" fontId="60" fillId="0" borderId="0" xfId="0" applyFont="1" applyFill="1" applyAlignment="1">
      <alignment vertical="center" wrapText="1"/>
    </xf>
    <xf numFmtId="3" fontId="56" fillId="0" borderId="0" xfId="0" applyNumberFormat="1" applyFont="1" applyFill="1" applyBorder="1" applyAlignment="1">
      <alignment horizontal="right" wrapText="1"/>
    </xf>
    <xf numFmtId="0" fontId="58" fillId="0" borderId="0" xfId="0" applyFont="1" applyFill="1" applyBorder="1" applyAlignment="1">
      <alignment vertical="center" wrapText="1"/>
    </xf>
    <xf numFmtId="166" fontId="56" fillId="0" borderId="0" xfId="0" quotePrefix="1" applyNumberFormat="1" applyFont="1" applyFill="1" applyBorder="1" applyAlignment="1">
      <alignment horizontal="right" vertical="center" wrapText="1"/>
    </xf>
    <xf numFmtId="166" fontId="58" fillId="0" borderId="0" xfId="0" applyNumberFormat="1" applyFont="1" applyFill="1" applyBorder="1" applyAlignment="1">
      <alignment horizontal="right" vertical="center" wrapText="1"/>
    </xf>
    <xf numFmtId="165" fontId="64" fillId="50" borderId="0" xfId="0" applyNumberFormat="1" applyFont="1" applyFill="1" applyBorder="1" applyAlignment="1">
      <alignment horizontal="right" vertical="center" wrapText="1"/>
    </xf>
    <xf numFmtId="166" fontId="56" fillId="0" borderId="0" xfId="0" applyNumberFormat="1" applyFont="1" applyFill="1" applyBorder="1" applyAlignment="1">
      <alignment horizontal="right" wrapText="1"/>
    </xf>
    <xf numFmtId="0" fontId="62" fillId="0" borderId="0" xfId="0" applyFont="1" applyBorder="1" applyAlignment="1">
      <alignment vertical="center" wrapText="1"/>
    </xf>
    <xf numFmtId="166" fontId="58" fillId="0" borderId="0" xfId="0" applyNumberFormat="1" applyFont="1" applyFill="1" applyBorder="1" applyAlignment="1">
      <alignment horizontal="right" wrapText="1"/>
    </xf>
    <xf numFmtId="0" fontId="60" fillId="0" borderId="0" xfId="0" applyFont="1" applyBorder="1" applyAlignment="1">
      <alignment vertical="center" wrapText="1"/>
    </xf>
    <xf numFmtId="167" fontId="58" fillId="0" borderId="0" xfId="0" applyNumberFormat="1" applyFont="1" applyFill="1" applyBorder="1" applyAlignment="1">
      <alignment horizontal="right" vertical="center" wrapText="1"/>
    </xf>
    <xf numFmtId="165" fontId="65" fillId="55" borderId="0" xfId="0" applyNumberFormat="1" applyFont="1" applyFill="1" applyBorder="1" applyAlignment="1">
      <alignment horizontal="right" vertical="center" wrapText="1"/>
    </xf>
    <xf numFmtId="0" fontId="56" fillId="0" borderId="0" xfId="0" applyFont="1" applyFill="1" applyBorder="1" applyAlignment="1">
      <alignment vertical="center" wrapText="1"/>
    </xf>
    <xf numFmtId="166" fontId="56" fillId="0" borderId="0" xfId="0" applyNumberFormat="1" applyFont="1" applyFill="1" applyBorder="1" applyAlignment="1">
      <alignment horizontal="right" vertical="center" wrapText="1"/>
    </xf>
    <xf numFmtId="0" fontId="60" fillId="0" borderId="0" xfId="0" applyFont="1" applyFill="1" applyBorder="1" applyAlignment="1">
      <alignment vertical="center" wrapText="1"/>
    </xf>
    <xf numFmtId="0" fontId="56" fillId="0" borderId="0" xfId="0" applyFont="1" applyBorder="1" applyAlignment="1">
      <alignment horizontal="left" vertical="center" wrapText="1"/>
    </xf>
    <xf numFmtId="165" fontId="56" fillId="0" borderId="0" xfId="0" applyNumberFormat="1" applyFont="1" applyBorder="1" applyAlignment="1">
      <alignment vertical="center"/>
    </xf>
    <xf numFmtId="3" fontId="62" fillId="0" borderId="0" xfId="0" applyNumberFormat="1" applyFont="1" applyFill="1" applyBorder="1" applyAlignment="1">
      <alignment horizontal="right" vertical="center" wrapText="1"/>
    </xf>
    <xf numFmtId="0" fontId="64" fillId="0" borderId="0" xfId="0" applyFont="1" applyAlignment="1">
      <alignment horizontal="left" vertical="center" wrapText="1"/>
    </xf>
    <xf numFmtId="0" fontId="56" fillId="0" borderId="0" xfId="0" applyFont="1" applyAlignment="1">
      <alignment horizontal="left" vertical="center" wrapText="1"/>
    </xf>
    <xf numFmtId="0" fontId="56" fillId="0" borderId="0" xfId="0" applyFont="1" applyAlignment="1">
      <alignment horizontal="justify" vertical="center" wrapText="1"/>
    </xf>
    <xf numFmtId="0" fontId="56" fillId="0" borderId="0" xfId="0" applyFont="1" applyFill="1" applyAlignment="1">
      <alignment horizontal="justify" vertical="center" wrapText="1"/>
    </xf>
    <xf numFmtId="166" fontId="56" fillId="0" borderId="0" xfId="0" applyNumberFormat="1" applyFont="1" applyFill="1" applyBorder="1" applyAlignment="1">
      <alignment horizontal="left" vertical="center" wrapText="1"/>
    </xf>
    <xf numFmtId="170" fontId="56" fillId="0" borderId="0" xfId="0" applyNumberFormat="1" applyFont="1" applyFill="1" applyBorder="1" applyAlignment="1">
      <alignment horizontal="right" vertical="center"/>
    </xf>
    <xf numFmtId="164" fontId="64" fillId="50" borderId="23" xfId="0" applyNumberFormat="1" applyFont="1" applyFill="1" applyBorder="1" applyAlignment="1">
      <alignment horizontal="center" vertical="center" wrapText="1"/>
    </xf>
    <xf numFmtId="164" fontId="65" fillId="52" borderId="23" xfId="0" applyNumberFormat="1" applyFont="1" applyFill="1" applyBorder="1" applyAlignment="1">
      <alignment horizontal="center" vertical="center" wrapText="1"/>
    </xf>
    <xf numFmtId="165" fontId="56" fillId="0" borderId="0" xfId="0" applyNumberFormat="1" applyFont="1" applyFill="1" applyBorder="1" applyAlignment="1">
      <alignment vertical="center" wrapText="1"/>
    </xf>
    <xf numFmtId="0" fontId="68" fillId="0" borderId="0" xfId="0" applyFont="1" applyBorder="1" applyAlignment="1">
      <alignment vertical="center" wrapText="1"/>
    </xf>
    <xf numFmtId="165" fontId="56" fillId="0" borderId="0" xfId="0" applyNumberFormat="1" applyFont="1" applyFill="1" applyBorder="1" applyAlignment="1">
      <alignment vertical="center"/>
    </xf>
    <xf numFmtId="164" fontId="65" fillId="53" borderId="23" xfId="0" applyNumberFormat="1" applyFont="1" applyFill="1" applyBorder="1" applyAlignment="1">
      <alignment horizontal="center" vertical="center" wrapText="1"/>
    </xf>
    <xf numFmtId="3" fontId="58" fillId="0" borderId="0" xfId="0" applyNumberFormat="1" applyFont="1" applyFill="1" applyBorder="1" applyAlignment="1">
      <alignment horizontal="right" vertical="center" wrapText="1"/>
    </xf>
    <xf numFmtId="0" fontId="56" fillId="0" borderId="0" xfId="0" applyFont="1" applyFill="1" applyAlignment="1">
      <alignment vertical="center" wrapText="1"/>
    </xf>
    <xf numFmtId="0" fontId="56" fillId="0" borderId="24" xfId="0" applyFont="1" applyFill="1" applyBorder="1" applyAlignment="1">
      <alignment vertical="center"/>
    </xf>
    <xf numFmtId="0" fontId="56" fillId="0" borderId="24"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25" xfId="0" applyFont="1" applyFill="1" applyBorder="1" applyAlignment="1">
      <alignment vertical="center"/>
    </xf>
    <xf numFmtId="0" fontId="69" fillId="0" borderId="0" xfId="147" applyFont="1" applyAlignment="1" applyProtection="1"/>
    <xf numFmtId="0" fontId="70" fillId="48" borderId="0" xfId="0" applyFont="1" applyFill="1" applyBorder="1" applyAlignment="1">
      <alignment vertical="center"/>
    </xf>
    <xf numFmtId="0" fontId="71" fillId="48" borderId="0" xfId="0" applyFont="1" applyFill="1" applyBorder="1" applyAlignment="1">
      <alignment vertical="center"/>
    </xf>
    <xf numFmtId="0" fontId="69" fillId="48" borderId="0" xfId="147" applyFont="1" applyFill="1" applyBorder="1" applyAlignment="1" applyProtection="1">
      <alignment vertical="center"/>
    </xf>
    <xf numFmtId="0" fontId="71" fillId="0" borderId="0" xfId="0" applyFont="1" applyBorder="1" applyAlignment="1">
      <alignment vertical="center"/>
    </xf>
    <xf numFmtId="0" fontId="56" fillId="0" borderId="26" xfId="0" applyFont="1" applyBorder="1" applyAlignment="1">
      <alignment horizontal="left" vertical="center" wrapText="1"/>
    </xf>
    <xf numFmtId="165" fontId="56" fillId="0" borderId="26" xfId="0" applyNumberFormat="1" applyFont="1" applyFill="1" applyBorder="1" applyAlignment="1">
      <alignment horizontal="right" vertical="center"/>
    </xf>
    <xf numFmtId="0" fontId="58" fillId="0" borderId="26" xfId="0" applyFont="1" applyFill="1" applyBorder="1" applyAlignment="1">
      <alignment vertical="center"/>
    </xf>
    <xf numFmtId="0" fontId="62" fillId="50" borderId="0" xfId="0" applyFont="1" applyFill="1" applyAlignment="1">
      <alignment vertical="center" wrapText="1"/>
    </xf>
    <xf numFmtId="166" fontId="62" fillId="50" borderId="0" xfId="0" applyNumberFormat="1" applyFont="1" applyFill="1" applyAlignment="1">
      <alignment horizontal="right" vertical="center" wrapText="1"/>
    </xf>
    <xf numFmtId="165" fontId="65" fillId="55" borderId="0" xfId="0" applyNumberFormat="1" applyFont="1" applyFill="1" applyBorder="1" applyAlignment="1">
      <alignment vertical="center" wrapText="1"/>
    </xf>
    <xf numFmtId="165" fontId="60" fillId="0" borderId="0" xfId="0" applyNumberFormat="1" applyFont="1" applyBorder="1" applyAlignment="1">
      <alignment vertical="center"/>
    </xf>
    <xf numFmtId="165" fontId="61" fillId="0" borderId="0" xfId="0" applyNumberFormat="1" applyFont="1" applyBorder="1" applyAlignment="1">
      <alignment vertical="center"/>
    </xf>
    <xf numFmtId="174" fontId="65" fillId="55" borderId="20" xfId="0" applyNumberFormat="1" applyFont="1" applyFill="1" applyBorder="1" applyAlignment="1">
      <alignment vertical="center"/>
    </xf>
    <xf numFmtId="3" fontId="65" fillId="55" borderId="20" xfId="0" applyNumberFormat="1" applyFont="1" applyFill="1" applyBorder="1" applyAlignment="1">
      <alignment horizontal="center" vertical="center"/>
    </xf>
    <xf numFmtId="166" fontId="58" fillId="0" borderId="0" xfId="272" applyNumberFormat="1" applyFont="1" applyFill="1" applyBorder="1" applyAlignment="1">
      <alignment horizontal="right" vertical="center" wrapText="1"/>
    </xf>
    <xf numFmtId="166" fontId="56" fillId="0" borderId="0" xfId="273" applyNumberFormat="1" applyFont="1" applyFill="1" applyBorder="1" applyAlignment="1">
      <alignment horizontal="right" vertical="center" wrapText="1"/>
    </xf>
    <xf numFmtId="166" fontId="56" fillId="0" borderId="0" xfId="0" applyNumberFormat="1" applyFont="1" applyFill="1" applyBorder="1" applyAlignment="1">
      <alignment vertical="center"/>
    </xf>
    <xf numFmtId="165" fontId="56" fillId="0" borderId="0" xfId="0" applyNumberFormat="1" applyFont="1" applyAlignment="1">
      <alignment vertical="center"/>
    </xf>
    <xf numFmtId="168" fontId="56" fillId="0" borderId="0" xfId="273" applyNumberFormat="1" applyFont="1" applyFill="1" applyBorder="1" applyAlignment="1">
      <alignment horizontal="right" vertical="center" wrapText="1"/>
    </xf>
    <xf numFmtId="168" fontId="56" fillId="0" borderId="0" xfId="0" applyNumberFormat="1" applyFont="1" applyFill="1" applyBorder="1" applyAlignment="1">
      <alignment horizontal="right" vertical="center" wrapText="1"/>
    </xf>
    <xf numFmtId="168" fontId="56" fillId="0" borderId="0" xfId="273" quotePrefix="1" applyNumberFormat="1" applyFont="1" applyFill="1" applyBorder="1" applyAlignment="1">
      <alignment horizontal="right" vertical="center" wrapText="1"/>
    </xf>
    <xf numFmtId="179" fontId="56" fillId="0" borderId="0" xfId="0" applyNumberFormat="1" applyFont="1" applyFill="1" applyBorder="1" applyAlignment="1">
      <alignment vertical="center"/>
    </xf>
    <xf numFmtId="0" fontId="60" fillId="0" borderId="0" xfId="0" applyFont="1" applyAlignment="1">
      <alignment vertical="center" wrapText="1"/>
    </xf>
    <xf numFmtId="3" fontId="56" fillId="0" borderId="0" xfId="0" applyNumberFormat="1" applyFont="1" applyFill="1" applyBorder="1" applyAlignment="1">
      <alignment horizontal="right" vertical="center" wrapText="1"/>
    </xf>
    <xf numFmtId="168" fontId="56" fillId="0" borderId="0" xfId="273" applyNumberFormat="1" applyFont="1" applyFill="1" applyAlignment="1">
      <alignment vertical="center"/>
    </xf>
    <xf numFmtId="166" fontId="56" fillId="0" borderId="0" xfId="0" applyNumberFormat="1" applyFont="1" applyAlignment="1">
      <alignment vertical="center"/>
    </xf>
    <xf numFmtId="168" fontId="56" fillId="0" borderId="0" xfId="273" applyNumberFormat="1" applyFont="1" applyBorder="1" applyAlignment="1">
      <alignment vertical="center"/>
    </xf>
    <xf numFmtId="164" fontId="65" fillId="51" borderId="27" xfId="0" applyNumberFormat="1" applyFont="1" applyFill="1" applyBorder="1" applyAlignment="1">
      <alignment horizontal="center" vertical="center" wrapText="1"/>
    </xf>
    <xf numFmtId="164" fontId="65" fillId="51" borderId="28" xfId="0" applyNumberFormat="1" applyFont="1" applyFill="1" applyBorder="1" applyAlignment="1">
      <alignment horizontal="center" vertical="center" wrapText="1"/>
    </xf>
    <xf numFmtId="164" fontId="65" fillId="51" borderId="29" xfId="0" applyNumberFormat="1" applyFont="1" applyFill="1" applyBorder="1" applyAlignment="1">
      <alignment horizontal="center" vertical="center" wrapText="1"/>
    </xf>
    <xf numFmtId="0" fontId="57" fillId="50" borderId="0" xfId="0" applyFont="1" applyFill="1" applyAlignment="1">
      <alignment vertical="center" wrapText="1"/>
    </xf>
    <xf numFmtId="167" fontId="56" fillId="0" borderId="0" xfId="0" applyNumberFormat="1" applyFont="1" applyFill="1" applyBorder="1" applyAlignment="1">
      <alignment vertical="center" wrapText="1"/>
    </xf>
    <xf numFmtId="0" fontId="73" fillId="0" borderId="0" xfId="0" applyFont="1" applyAlignment="1">
      <alignment vertical="center"/>
    </xf>
    <xf numFmtId="166" fontId="73" fillId="0" borderId="0" xfId="0" applyNumberFormat="1" applyFont="1" applyAlignment="1">
      <alignment vertical="center"/>
    </xf>
    <xf numFmtId="168" fontId="60" fillId="0" borderId="0" xfId="273" applyNumberFormat="1" applyFont="1" applyBorder="1" applyAlignment="1">
      <alignment vertical="center"/>
    </xf>
    <xf numFmtId="165" fontId="58" fillId="0" borderId="26" xfId="0" applyNumberFormat="1" applyFont="1" applyFill="1" applyBorder="1" applyAlignment="1">
      <alignment vertical="center"/>
    </xf>
    <xf numFmtId="165" fontId="58" fillId="0" borderId="0" xfId="0" applyNumberFormat="1" applyFont="1" applyFill="1" applyAlignment="1">
      <alignment vertical="center"/>
    </xf>
    <xf numFmtId="0" fontId="74" fillId="0" borderId="0" xfId="0" applyFont="1" applyAlignment="1">
      <alignment horizontal="left" vertical="center" indent="2" readingOrder="1"/>
    </xf>
    <xf numFmtId="166" fontId="58" fillId="0" borderId="0" xfId="0" applyNumberFormat="1" applyFont="1" applyFill="1" applyAlignment="1">
      <alignment vertical="center"/>
    </xf>
    <xf numFmtId="168" fontId="56" fillId="0" borderId="0" xfId="0" applyNumberFormat="1" applyFont="1" applyFill="1" applyBorder="1" applyAlignment="1">
      <alignment horizontal="right" vertical="center"/>
    </xf>
    <xf numFmtId="0" fontId="56" fillId="0" borderId="0" xfId="0" applyFont="1" applyFill="1" applyBorder="1" applyAlignment="1">
      <alignment horizontal="left" vertical="center" wrapText="1"/>
    </xf>
    <xf numFmtId="165" fontId="56" fillId="0" borderId="0" xfId="0" applyNumberFormat="1" applyFont="1" applyBorder="1" applyAlignment="1" applyProtection="1">
      <alignment vertical="center"/>
      <protection locked="0"/>
    </xf>
    <xf numFmtId="178" fontId="56" fillId="0" borderId="0" xfId="0" applyNumberFormat="1" applyFont="1" applyFill="1" applyBorder="1" applyAlignment="1">
      <alignment horizontal="right" vertical="center"/>
    </xf>
    <xf numFmtId="165" fontId="64" fillId="56" borderId="21" xfId="0" applyNumberFormat="1" applyFont="1" applyFill="1" applyBorder="1" applyAlignment="1" applyProtection="1">
      <alignment horizontal="center" vertical="center" wrapText="1"/>
      <protection locked="0"/>
    </xf>
    <xf numFmtId="165" fontId="64" fillId="56" borderId="23" xfId="0" applyNumberFormat="1" applyFont="1" applyFill="1" applyBorder="1" applyAlignment="1" applyProtection="1">
      <alignment horizontal="center" vertical="center" wrapText="1"/>
      <protection locked="0"/>
    </xf>
    <xf numFmtId="165" fontId="56" fillId="0" borderId="0" xfId="0" applyNumberFormat="1" applyFont="1" applyFill="1" applyBorder="1" applyAlignment="1" applyProtection="1">
      <alignment horizontal="left" vertical="center" wrapText="1"/>
      <protection locked="0"/>
    </xf>
    <xf numFmtId="165" fontId="56" fillId="0" borderId="0" xfId="0" applyNumberFormat="1" applyFont="1" applyFill="1" applyBorder="1" applyAlignment="1" applyProtection="1">
      <alignment horizontal="right" vertical="center" wrapText="1"/>
      <protection locked="0"/>
    </xf>
    <xf numFmtId="165" fontId="58" fillId="0" borderId="0" xfId="0" applyNumberFormat="1" applyFont="1" applyBorder="1" applyAlignment="1" applyProtection="1">
      <alignment vertical="center"/>
      <protection locked="0"/>
    </xf>
    <xf numFmtId="165" fontId="58" fillId="0" borderId="0" xfId="0" applyNumberFormat="1" applyFont="1" applyFill="1" applyBorder="1" applyAlignment="1" applyProtection="1">
      <alignment vertical="center"/>
      <protection locked="0"/>
    </xf>
    <xf numFmtId="165" fontId="64" fillId="50" borderId="0" xfId="0" applyNumberFormat="1" applyFont="1" applyFill="1" applyBorder="1" applyAlignment="1" applyProtection="1">
      <alignment horizontal="left" vertical="center" wrapText="1"/>
      <protection locked="0"/>
    </xf>
    <xf numFmtId="165" fontId="62" fillId="50" borderId="0" xfId="0" applyNumberFormat="1" applyFont="1" applyFill="1" applyBorder="1" applyAlignment="1" applyProtection="1">
      <alignment horizontal="right" vertical="center" wrapText="1"/>
      <protection locked="0"/>
    </xf>
    <xf numFmtId="0" fontId="60" fillId="0" borderId="0" xfId="0" applyFont="1" applyFill="1" applyAlignment="1" applyProtection="1">
      <alignment wrapText="1"/>
      <protection locked="0"/>
    </xf>
    <xf numFmtId="165" fontId="65" fillId="55" borderId="0" xfId="0" applyNumberFormat="1" applyFont="1" applyFill="1" applyBorder="1" applyAlignment="1" applyProtection="1">
      <alignment horizontal="left" vertical="center" wrapText="1"/>
      <protection locked="0"/>
    </xf>
    <xf numFmtId="165" fontId="65" fillId="54" borderId="0" xfId="0" applyNumberFormat="1" applyFont="1" applyFill="1" applyBorder="1" applyAlignment="1" applyProtection="1">
      <alignment vertical="center" wrapText="1"/>
      <protection locked="0"/>
    </xf>
    <xf numFmtId="165" fontId="65" fillId="54" borderId="0" xfId="0" applyNumberFormat="1" applyFont="1" applyFill="1" applyBorder="1" applyAlignment="1" applyProtection="1">
      <alignment horizontal="right" vertical="center" wrapText="1"/>
      <protection locked="0"/>
    </xf>
    <xf numFmtId="165" fontId="62" fillId="0" borderId="0" xfId="0" applyNumberFormat="1" applyFont="1" applyBorder="1" applyAlignment="1" applyProtection="1">
      <alignment vertical="center" wrapText="1"/>
      <protection locked="0"/>
    </xf>
    <xf numFmtId="165" fontId="58" fillId="0" borderId="0" xfId="0" applyNumberFormat="1" applyFont="1" applyFill="1" applyBorder="1" applyAlignment="1" applyProtection="1">
      <alignment horizontal="right" wrapText="1"/>
      <protection locked="0"/>
    </xf>
    <xf numFmtId="165" fontId="58" fillId="0" borderId="0" xfId="273" applyNumberFormat="1" applyFont="1" applyFill="1" applyBorder="1" applyAlignment="1" applyProtection="1">
      <alignment vertical="center"/>
      <protection locked="0"/>
    </xf>
    <xf numFmtId="165" fontId="56" fillId="0" borderId="0" xfId="217" applyNumberFormat="1" applyFont="1" applyFill="1" applyBorder="1" applyAlignment="1" applyProtection="1">
      <alignment horizontal="justify" vertical="center" wrapText="1"/>
      <protection locked="0"/>
    </xf>
    <xf numFmtId="165" fontId="58" fillId="0" borderId="0" xfId="0" applyNumberFormat="1" applyFont="1" applyFill="1" applyBorder="1" applyAlignment="1" applyProtection="1">
      <alignment horizontal="right" vertical="center" wrapText="1"/>
      <protection locked="0"/>
    </xf>
    <xf numFmtId="165" fontId="56" fillId="0" borderId="0" xfId="0" applyNumberFormat="1" applyFont="1" applyFill="1" applyBorder="1" applyAlignment="1" applyProtection="1">
      <alignment vertical="center"/>
      <protection locked="0"/>
    </xf>
    <xf numFmtId="165" fontId="60" fillId="0" borderId="0" xfId="0" applyNumberFormat="1" applyFont="1" applyFill="1" applyBorder="1" applyAlignment="1" applyProtection="1">
      <alignment vertical="center" wrapText="1"/>
      <protection locked="0"/>
    </xf>
    <xf numFmtId="167" fontId="58" fillId="0" borderId="0" xfId="0" applyNumberFormat="1" applyFont="1" applyFill="1" applyBorder="1" applyAlignment="1" applyProtection="1">
      <alignment horizontal="right" vertical="center" wrapText="1"/>
      <protection locked="0"/>
    </xf>
    <xf numFmtId="167" fontId="56" fillId="0" borderId="0" xfId="0" applyNumberFormat="1" applyFont="1" applyBorder="1" applyAlignment="1" applyProtection="1">
      <alignment vertical="center"/>
      <protection locked="0"/>
    </xf>
    <xf numFmtId="167" fontId="56" fillId="0" borderId="0" xfId="0" applyNumberFormat="1" applyFont="1" applyFill="1" applyBorder="1" applyAlignment="1" applyProtection="1">
      <alignment vertical="center"/>
      <protection locked="0"/>
    </xf>
    <xf numFmtId="165" fontId="56" fillId="0" borderId="0" xfId="0" applyNumberFormat="1" applyFont="1" applyFill="1" applyAlignment="1" applyProtection="1">
      <alignment vertical="center"/>
      <protection locked="0"/>
    </xf>
    <xf numFmtId="165" fontId="58" fillId="0" borderId="0" xfId="0" applyNumberFormat="1" applyFont="1" applyFill="1" applyBorder="1" applyAlignment="1" applyProtection="1">
      <alignment vertical="center" wrapText="1"/>
      <protection locked="0"/>
    </xf>
    <xf numFmtId="165" fontId="58" fillId="0" borderId="0" xfId="0" applyNumberFormat="1" applyFont="1" applyBorder="1" applyAlignment="1" applyProtection="1">
      <alignment vertical="center" wrapText="1"/>
      <protection locked="0"/>
    </xf>
    <xf numFmtId="0" fontId="56" fillId="0" borderId="0" xfId="0" applyFont="1" applyAlignment="1" applyProtection="1">
      <alignment vertical="center"/>
      <protection locked="0"/>
    </xf>
    <xf numFmtId="165" fontId="62" fillId="57" borderId="0" xfId="0" applyNumberFormat="1" applyFont="1" applyFill="1" applyBorder="1" applyAlignment="1" applyProtection="1">
      <alignment vertical="center" wrapText="1"/>
      <protection locked="0"/>
    </xf>
    <xf numFmtId="165" fontId="64" fillId="57" borderId="0" xfId="0" applyNumberFormat="1" applyFont="1" applyFill="1" applyBorder="1" applyAlignment="1" applyProtection="1">
      <alignment horizontal="right" vertical="center" wrapText="1"/>
      <protection locked="0"/>
    </xf>
    <xf numFmtId="165" fontId="58" fillId="0" borderId="0" xfId="0" applyNumberFormat="1" applyFont="1" applyBorder="1" applyAlignment="1" applyProtection="1">
      <alignment horizontal="left" vertical="center" wrapText="1"/>
      <protection locked="0"/>
    </xf>
    <xf numFmtId="165" fontId="26" fillId="48" borderId="0" xfId="216" applyNumberFormat="1" applyFont="1" applyFill="1" applyBorder="1" applyAlignment="1" applyProtection="1">
      <alignment horizontal="right" vertical="center" wrapText="1"/>
      <protection locked="0"/>
    </xf>
    <xf numFmtId="165" fontId="27" fillId="48" borderId="0" xfId="216" applyNumberFormat="1" applyFont="1" applyFill="1" applyBorder="1" applyAlignment="1" applyProtection="1">
      <alignment horizontal="right" vertical="center" wrapText="1"/>
      <protection locked="0"/>
    </xf>
    <xf numFmtId="165" fontId="26" fillId="48" borderId="0" xfId="216" applyNumberFormat="1" applyFont="1" applyFill="1" applyBorder="1" applyAlignment="1" applyProtection="1">
      <alignment horizontal="right" wrapText="1"/>
      <protection locked="0"/>
    </xf>
    <xf numFmtId="164" fontId="64" fillId="50" borderId="0" xfId="0" applyNumberFormat="1" applyFont="1" applyFill="1" applyBorder="1" applyAlignment="1">
      <alignment horizontal="center" vertical="center" wrapText="1"/>
    </xf>
    <xf numFmtId="174" fontId="23" fillId="0" borderId="0" xfId="0" applyNumberFormat="1" applyFont="1" applyFill="1" applyBorder="1" applyAlignment="1">
      <alignment vertical="center"/>
    </xf>
    <xf numFmtId="0" fontId="58" fillId="0" borderId="0" xfId="0" applyFont="1" applyBorder="1" applyAlignment="1">
      <alignment horizontal="left" vertical="center"/>
    </xf>
    <xf numFmtId="168" fontId="75" fillId="0" borderId="0" xfId="273" quotePrefix="1" applyNumberFormat="1" applyFont="1" applyFill="1" applyBorder="1" applyAlignment="1">
      <alignment vertical="center"/>
    </xf>
    <xf numFmtId="0" fontId="57" fillId="0" borderId="0" xfId="0" applyFont="1" applyBorder="1" applyAlignment="1">
      <alignment vertical="center"/>
    </xf>
    <xf numFmtId="0" fontId="76" fillId="0" borderId="0" xfId="0" applyFont="1" applyBorder="1" applyAlignment="1">
      <alignment vertical="center"/>
    </xf>
    <xf numFmtId="166" fontId="77" fillId="0" borderId="0" xfId="0" applyNumberFormat="1" applyFont="1" applyFill="1" applyBorder="1" applyAlignment="1">
      <alignment horizontal="left" vertical="center" wrapText="1"/>
    </xf>
    <xf numFmtId="3" fontId="56" fillId="58" borderId="0" xfId="0" applyNumberFormat="1" applyFont="1" applyFill="1" applyBorder="1" applyAlignment="1">
      <alignment horizontal="right" vertical="center" wrapText="1"/>
    </xf>
    <xf numFmtId="0" fontId="56" fillId="0" borderId="0" xfId="0" applyFont="1" applyFill="1" applyBorder="1" applyAlignment="1">
      <alignment horizontal="left" vertical="center" wrapText="1"/>
    </xf>
    <xf numFmtId="0" fontId="61" fillId="0" borderId="0" xfId="0" applyFont="1" applyFill="1" applyBorder="1" applyAlignment="1">
      <alignment vertical="center" wrapText="1"/>
    </xf>
    <xf numFmtId="165" fontId="78" fillId="0" borderId="0" xfId="0" applyNumberFormat="1" applyFont="1" applyFill="1" applyBorder="1" applyAlignment="1">
      <alignment horizontal="left" vertical="center" wrapText="1"/>
    </xf>
    <xf numFmtId="0" fontId="75" fillId="0" borderId="0" xfId="0" applyFont="1"/>
    <xf numFmtId="9" fontId="58" fillId="0" borderId="0" xfId="0" applyNumberFormat="1" applyFont="1" applyFill="1" applyBorder="1" applyAlignment="1">
      <alignment horizontal="right" vertical="center" wrapText="1"/>
    </xf>
    <xf numFmtId="167" fontId="58" fillId="0" borderId="0" xfId="0" applyNumberFormat="1" applyFont="1" applyFill="1" applyBorder="1" applyAlignment="1" applyProtection="1">
      <alignment vertical="center"/>
      <protection locked="0"/>
    </xf>
    <xf numFmtId="3" fontId="58" fillId="0" borderId="0" xfId="272" applyNumberFormat="1" applyFont="1" applyFill="1" applyBorder="1" applyAlignment="1">
      <alignment horizontal="right" vertical="center" wrapText="1"/>
    </xf>
    <xf numFmtId="3" fontId="58" fillId="0" borderId="0" xfId="0" applyNumberFormat="1" applyFont="1" applyFill="1" applyBorder="1" applyAlignment="1">
      <alignment horizontal="right" wrapText="1"/>
    </xf>
    <xf numFmtId="166" fontId="64" fillId="0" borderId="0" xfId="0" applyNumberFormat="1" applyFont="1" applyFill="1" applyBorder="1" applyAlignment="1">
      <alignment horizontal="right" vertical="center" wrapText="1"/>
    </xf>
    <xf numFmtId="0" fontId="79" fillId="0" borderId="0" xfId="0" applyFont="1" applyFill="1" applyBorder="1" applyAlignment="1">
      <alignment horizontal="left" vertical="center" wrapText="1"/>
    </xf>
    <xf numFmtId="0" fontId="79" fillId="0" borderId="0" xfId="0" applyFont="1" applyBorder="1" applyAlignment="1">
      <alignment vertical="center"/>
    </xf>
    <xf numFmtId="165" fontId="79" fillId="0" borderId="0" xfId="0" applyNumberFormat="1" applyFont="1" applyBorder="1" applyAlignment="1">
      <alignment vertical="center"/>
    </xf>
    <xf numFmtId="166" fontId="79" fillId="0" borderId="0" xfId="0" applyNumberFormat="1" applyFont="1" applyBorder="1" applyAlignment="1">
      <alignment vertical="center"/>
    </xf>
    <xf numFmtId="167" fontId="79" fillId="0" borderId="0" xfId="0" applyNumberFormat="1" applyFont="1" applyFill="1" applyBorder="1" applyAlignment="1">
      <alignment horizontal="right" vertical="center" wrapText="1"/>
    </xf>
    <xf numFmtId="0" fontId="80" fillId="0" borderId="0" xfId="0" applyFont="1" applyBorder="1" applyAlignment="1">
      <alignment vertical="center"/>
    </xf>
    <xf numFmtId="166" fontId="79" fillId="0" borderId="0" xfId="0" applyNumberFormat="1" applyFont="1" applyFill="1" applyBorder="1" applyAlignment="1">
      <alignment horizontal="right" vertical="center" wrapText="1"/>
    </xf>
    <xf numFmtId="166" fontId="72" fillId="0" borderId="0" xfId="0" applyNumberFormat="1" applyFont="1" applyFill="1" applyBorder="1" applyAlignment="1">
      <alignment vertical="center" wrapText="1"/>
    </xf>
    <xf numFmtId="166" fontId="62" fillId="0" borderId="0" xfId="0" applyNumberFormat="1" applyFont="1" applyFill="1" applyBorder="1" applyAlignment="1">
      <alignment horizontal="right" vertical="center" wrapText="1"/>
    </xf>
    <xf numFmtId="9" fontId="56" fillId="0" borderId="0" xfId="0" applyNumberFormat="1" applyFont="1" applyFill="1" applyBorder="1" applyAlignment="1">
      <alignment vertical="center"/>
    </xf>
    <xf numFmtId="0" fontId="56" fillId="0" borderId="0" xfId="0" applyFont="1" applyFill="1" applyAlignment="1">
      <alignment horizontal="left" vertical="center" wrapText="1"/>
    </xf>
    <xf numFmtId="168" fontId="56" fillId="0" borderId="0" xfId="273" applyNumberFormat="1" applyFont="1" applyFill="1" applyBorder="1" applyAlignment="1">
      <alignment horizontal="right" vertical="center"/>
    </xf>
    <xf numFmtId="9" fontId="58" fillId="0" borderId="0" xfId="272" applyNumberFormat="1" applyFont="1" applyFill="1" applyBorder="1" applyAlignment="1">
      <alignment horizontal="right" vertical="center" wrapText="1"/>
    </xf>
    <xf numFmtId="9" fontId="56" fillId="0" borderId="0" xfId="0" applyNumberFormat="1" applyFont="1" applyFill="1" applyBorder="1" applyAlignment="1">
      <alignment horizontal="right" vertical="center" wrapText="1"/>
    </xf>
    <xf numFmtId="9" fontId="58" fillId="0" borderId="0" xfId="0" applyNumberFormat="1" applyFont="1" applyBorder="1" applyAlignment="1">
      <alignment vertical="center"/>
    </xf>
    <xf numFmtId="3" fontId="60" fillId="0" borderId="0" xfId="0" applyNumberFormat="1" applyFont="1" applyBorder="1" applyAlignment="1">
      <alignment vertical="center"/>
    </xf>
    <xf numFmtId="9" fontId="60" fillId="0" borderId="0" xfId="273" applyFont="1" applyBorder="1" applyAlignment="1">
      <alignment vertical="center"/>
    </xf>
    <xf numFmtId="166" fontId="56" fillId="0" borderId="0" xfId="0" applyNumberFormat="1" applyFont="1" applyBorder="1" applyAlignment="1">
      <alignment vertical="center"/>
    </xf>
    <xf numFmtId="166" fontId="80" fillId="0" borderId="0" xfId="0" applyNumberFormat="1" applyFont="1" applyFill="1" applyBorder="1" applyAlignment="1">
      <alignment horizontal="left" vertical="center" wrapText="1"/>
    </xf>
    <xf numFmtId="166" fontId="60" fillId="0" borderId="0" xfId="0" applyNumberFormat="1" applyFont="1" applyBorder="1" applyAlignment="1">
      <alignment vertical="center"/>
    </xf>
    <xf numFmtId="166" fontId="57" fillId="0" borderId="0" xfId="0" applyNumberFormat="1" applyFont="1" applyFill="1" applyBorder="1" applyAlignment="1">
      <alignment vertical="center"/>
    </xf>
    <xf numFmtId="4" fontId="56" fillId="0" borderId="0" xfId="0" applyNumberFormat="1" applyFont="1" applyFill="1" applyBorder="1" applyAlignment="1">
      <alignment horizontal="right" vertical="center"/>
    </xf>
    <xf numFmtId="4" fontId="56" fillId="0" borderId="0" xfId="0" applyNumberFormat="1" applyFont="1" applyAlignment="1">
      <alignment vertical="center"/>
    </xf>
    <xf numFmtId="168" fontId="58" fillId="0" borderId="0" xfId="0" applyNumberFormat="1" applyFont="1" applyFill="1" applyAlignment="1">
      <alignment vertical="center"/>
    </xf>
    <xf numFmtId="164" fontId="64" fillId="0" borderId="30" xfId="0" applyNumberFormat="1" applyFont="1" applyFill="1" applyBorder="1" applyAlignment="1">
      <alignment vertical="center"/>
    </xf>
    <xf numFmtId="164" fontId="64" fillId="0" borderId="31" xfId="0" applyNumberFormat="1" applyFont="1" applyFill="1" applyBorder="1" applyAlignment="1">
      <alignment vertical="center"/>
    </xf>
    <xf numFmtId="3" fontId="60" fillId="0" borderId="0" xfId="0" applyNumberFormat="1" applyFont="1" applyFill="1" applyBorder="1" applyAlignment="1">
      <alignment vertical="center"/>
    </xf>
    <xf numFmtId="0" fontId="56" fillId="0" borderId="0" xfId="0" applyFont="1" applyFill="1" applyBorder="1" applyAlignment="1">
      <alignment horizontal="left" vertical="center" wrapText="1"/>
    </xf>
    <xf numFmtId="0" fontId="56" fillId="0" borderId="0" xfId="0" applyFont="1" applyFill="1" applyBorder="1" applyAlignment="1">
      <alignment horizontal="left" vertical="center" wrapText="1"/>
    </xf>
    <xf numFmtId="164" fontId="65" fillId="52" borderId="32" xfId="0" applyNumberFormat="1" applyFont="1" applyFill="1" applyBorder="1" applyAlignment="1">
      <alignment horizontal="center" vertical="center" wrapText="1"/>
    </xf>
    <xf numFmtId="0" fontId="56" fillId="0" borderId="0" xfId="0" applyFont="1" applyFill="1" applyBorder="1" applyAlignment="1">
      <alignment horizontal="left" vertical="center" wrapText="1"/>
    </xf>
    <xf numFmtId="165" fontId="64" fillId="0" borderId="0" xfId="0" applyNumberFormat="1" applyFont="1" applyFill="1" applyBorder="1" applyAlignment="1">
      <alignment vertical="center" wrapText="1"/>
    </xf>
    <xf numFmtId="168" fontId="58" fillId="0" borderId="0" xfId="273" applyNumberFormat="1" applyFont="1" applyBorder="1" applyAlignment="1">
      <alignment vertical="center"/>
    </xf>
    <xf numFmtId="0" fontId="56" fillId="0" borderId="0" xfId="0" applyFont="1" applyFill="1" applyBorder="1" applyAlignment="1">
      <alignment horizontal="left" vertical="center" wrapText="1"/>
    </xf>
    <xf numFmtId="164" fontId="65" fillId="52" borderId="21" xfId="0" applyNumberFormat="1" applyFont="1" applyFill="1" applyBorder="1" applyAlignment="1">
      <alignment horizontal="center" vertical="center" wrapText="1"/>
    </xf>
    <xf numFmtId="4" fontId="56" fillId="0" borderId="0" xfId="0" applyNumberFormat="1" applyFont="1" applyFill="1" applyBorder="1" applyAlignment="1">
      <alignment vertical="center"/>
    </xf>
    <xf numFmtId="3" fontId="56" fillId="0" borderId="0" xfId="0" applyNumberFormat="1" applyFont="1" applyAlignment="1">
      <alignment horizontal="center" vertical="center"/>
    </xf>
    <xf numFmtId="3" fontId="63" fillId="0" borderId="0" xfId="273" applyNumberFormat="1" applyFont="1" applyAlignment="1">
      <alignment horizontal="center" vertical="center"/>
    </xf>
    <xf numFmtId="3" fontId="73" fillId="0" borderId="0" xfId="0" applyNumberFormat="1" applyFont="1" applyAlignment="1">
      <alignment vertical="center"/>
    </xf>
    <xf numFmtId="3" fontId="25" fillId="0" borderId="0" xfId="273" applyNumberFormat="1" applyFont="1" applyAlignment="1">
      <alignment horizontal="center" vertical="center"/>
    </xf>
    <xf numFmtId="3" fontId="65" fillId="0" borderId="0" xfId="0" applyNumberFormat="1" applyFont="1" applyAlignment="1">
      <alignment horizontal="center" vertical="center"/>
    </xf>
    <xf numFmtId="166" fontId="58" fillId="0" borderId="0" xfId="0" applyNumberFormat="1" applyFont="1" applyBorder="1" applyAlignment="1">
      <alignment vertical="center"/>
    </xf>
    <xf numFmtId="3" fontId="56" fillId="0" borderId="0" xfId="0" applyNumberFormat="1" applyFont="1" applyFill="1" applyBorder="1" applyAlignment="1">
      <alignment vertical="center"/>
    </xf>
    <xf numFmtId="165" fontId="56" fillId="0" borderId="0" xfId="0" applyNumberFormat="1" applyFont="1" applyFill="1" applyBorder="1" applyAlignment="1" applyProtection="1">
      <alignment horizontal="right" vertical="center" wrapText="1"/>
    </xf>
    <xf numFmtId="165" fontId="62" fillId="50" borderId="0" xfId="0" applyNumberFormat="1" applyFont="1" applyFill="1" applyBorder="1" applyAlignment="1" applyProtection="1">
      <alignment horizontal="right" vertical="center" wrapText="1"/>
    </xf>
    <xf numFmtId="165" fontId="65" fillId="54" borderId="0" xfId="0" applyNumberFormat="1" applyFont="1" applyFill="1" applyBorder="1" applyAlignment="1" applyProtection="1">
      <alignment vertical="center" wrapText="1"/>
    </xf>
    <xf numFmtId="165" fontId="58" fillId="0" borderId="0" xfId="0" applyNumberFormat="1" applyFont="1" applyFill="1" applyBorder="1" applyAlignment="1" applyProtection="1">
      <alignment vertical="center"/>
    </xf>
    <xf numFmtId="165" fontId="56" fillId="0" borderId="0" xfId="0" applyNumberFormat="1" applyFont="1" applyBorder="1" applyAlignment="1" applyProtection="1">
      <alignment vertical="center"/>
    </xf>
    <xf numFmtId="167" fontId="56" fillId="0" borderId="0" xfId="0" applyNumberFormat="1" applyFont="1" applyBorder="1" applyAlignment="1" applyProtection="1">
      <alignment vertical="center"/>
    </xf>
    <xf numFmtId="0" fontId="56" fillId="0" borderId="0" xfId="0" applyFont="1" applyFill="1" applyBorder="1" applyAlignment="1">
      <alignment horizontal="left" vertical="center" wrapText="1"/>
    </xf>
    <xf numFmtId="168" fontId="56" fillId="0" borderId="0" xfId="273" applyNumberFormat="1" applyFont="1" applyFill="1" applyBorder="1" applyAlignment="1">
      <alignment vertical="center"/>
    </xf>
    <xf numFmtId="168" fontId="56" fillId="0" borderId="0" xfId="273" applyNumberFormat="1" applyFont="1" applyBorder="1" applyAlignment="1" applyProtection="1">
      <alignment vertical="center"/>
      <protection locked="0"/>
    </xf>
    <xf numFmtId="0" fontId="56" fillId="0" borderId="0" xfId="0" applyFont="1" applyFill="1" applyBorder="1" applyAlignment="1">
      <alignment horizontal="left" vertical="center" wrapText="1"/>
    </xf>
    <xf numFmtId="164" fontId="65" fillId="52" borderId="21" xfId="0" applyNumberFormat="1" applyFont="1" applyFill="1" applyBorder="1" applyAlignment="1">
      <alignment horizontal="center" vertical="center" wrapText="1"/>
    </xf>
    <xf numFmtId="167" fontId="56" fillId="0" borderId="0" xfId="0" applyNumberFormat="1" applyFont="1" applyFill="1" applyBorder="1" applyAlignment="1" applyProtection="1">
      <alignment vertical="center"/>
    </xf>
    <xf numFmtId="165" fontId="56" fillId="0" borderId="0" xfId="0" applyNumberFormat="1" applyFont="1" applyFill="1" applyBorder="1" applyAlignment="1" applyProtection="1">
      <alignment vertical="center"/>
    </xf>
    <xf numFmtId="4" fontId="58" fillId="0" borderId="0" xfId="0" applyNumberFormat="1" applyFont="1" applyFill="1" applyAlignment="1">
      <alignment vertical="center"/>
    </xf>
    <xf numFmtId="9" fontId="56" fillId="0" borderId="0" xfId="273" applyFont="1" applyAlignment="1">
      <alignment vertical="center"/>
    </xf>
    <xf numFmtId="168" fontId="56" fillId="0" borderId="0" xfId="273" applyNumberFormat="1" applyFont="1" applyAlignment="1">
      <alignment vertical="center"/>
    </xf>
    <xf numFmtId="168" fontId="60" fillId="0" borderId="0" xfId="273" applyNumberFormat="1" applyFont="1" applyFill="1" applyBorder="1" applyAlignment="1">
      <alignment vertical="center"/>
    </xf>
    <xf numFmtId="3" fontId="63" fillId="0" borderId="0" xfId="273" applyNumberFormat="1" applyFont="1" applyBorder="1" applyAlignment="1">
      <alignment horizontal="center" vertical="center"/>
    </xf>
    <xf numFmtId="3" fontId="25" fillId="0" borderId="0" xfId="273" applyNumberFormat="1" applyFont="1" applyFill="1" applyBorder="1" applyAlignment="1">
      <alignment horizontal="center" vertical="center"/>
    </xf>
    <xf numFmtId="178" fontId="58" fillId="0" borderId="0" xfId="182" applyNumberFormat="1" applyFont="1" applyAlignment="1">
      <alignment vertical="center"/>
    </xf>
    <xf numFmtId="43" fontId="58" fillId="0" borderId="0" xfId="182" applyNumberFormat="1" applyFont="1" applyAlignment="1">
      <alignment vertical="center"/>
    </xf>
    <xf numFmtId="169" fontId="58" fillId="0" borderId="0" xfId="0" applyNumberFormat="1" applyFont="1" applyFill="1" applyAlignment="1">
      <alignment vertical="center"/>
    </xf>
    <xf numFmtId="165" fontId="58" fillId="0" borderId="0" xfId="0" applyNumberFormat="1" applyFont="1" applyAlignment="1">
      <alignment horizontal="right" vertical="center"/>
    </xf>
    <xf numFmtId="165" fontId="62" fillId="50" borderId="0" xfId="0" applyNumberFormat="1" applyFont="1" applyFill="1" applyAlignment="1">
      <alignment horizontal="right" vertical="center"/>
    </xf>
    <xf numFmtId="165" fontId="62" fillId="49" borderId="0" xfId="0" applyNumberFormat="1" applyFont="1" applyFill="1" applyAlignment="1">
      <alignment horizontal="right" vertical="center"/>
    </xf>
    <xf numFmtId="166" fontId="65" fillId="54" borderId="0" xfId="0" applyNumberFormat="1" applyFont="1" applyFill="1" applyAlignment="1">
      <alignment vertical="center" wrapText="1"/>
    </xf>
    <xf numFmtId="165" fontId="24" fillId="0" borderId="0" xfId="0" applyNumberFormat="1" applyFont="1" applyAlignment="1">
      <alignment horizontal="right" vertical="center"/>
    </xf>
    <xf numFmtId="165" fontId="65" fillId="55" borderId="0" xfId="0" applyNumberFormat="1" applyFont="1" applyFill="1" applyAlignment="1">
      <alignment horizontal="left" vertical="center"/>
    </xf>
    <xf numFmtId="0" fontId="65" fillId="54" borderId="0" xfId="0" applyFont="1" applyFill="1" applyAlignment="1">
      <alignment vertical="center" wrapText="1"/>
    </xf>
    <xf numFmtId="165" fontId="65" fillId="54" borderId="0" xfId="0" applyNumberFormat="1" applyFont="1" applyFill="1" applyAlignment="1">
      <alignment vertical="center" wrapText="1"/>
    </xf>
    <xf numFmtId="169" fontId="65" fillId="54" borderId="0" xfId="0" applyNumberFormat="1" applyFont="1" applyFill="1" applyAlignment="1">
      <alignment vertical="center" wrapText="1"/>
    </xf>
    <xf numFmtId="0" fontId="58" fillId="0" borderId="0" xfId="0" applyFont="1" applyAlignment="1">
      <alignment wrapText="1"/>
    </xf>
    <xf numFmtId="0" fontId="61" fillId="0" borderId="0" xfId="0" applyFont="1"/>
    <xf numFmtId="43" fontId="56" fillId="0" borderId="0" xfId="253" applyNumberFormat="1" applyFont="1" applyAlignment="1">
      <alignment vertical="center"/>
    </xf>
    <xf numFmtId="0" fontId="56" fillId="0" borderId="0" xfId="253" applyFont="1" applyAlignment="1">
      <alignment vertical="center"/>
    </xf>
    <xf numFmtId="171" fontId="56" fillId="0" borderId="0" xfId="253" applyNumberFormat="1" applyFont="1" applyAlignment="1">
      <alignment vertical="center"/>
    </xf>
    <xf numFmtId="0" fontId="65" fillId="51" borderId="34" xfId="217" applyFont="1" applyFill="1" applyBorder="1" applyAlignment="1">
      <alignment horizontal="center" vertical="center" wrapText="1"/>
    </xf>
    <xf numFmtId="177" fontId="65" fillId="51" borderId="35" xfId="217" applyNumberFormat="1" applyFont="1" applyFill="1" applyBorder="1" applyAlignment="1">
      <alignment horizontal="center" vertical="center" wrapText="1"/>
    </xf>
    <xf numFmtId="177" fontId="65" fillId="51" borderId="33" xfId="217" applyNumberFormat="1" applyFont="1" applyFill="1" applyBorder="1" applyAlignment="1">
      <alignment horizontal="center" vertical="center" wrapText="1"/>
    </xf>
    <xf numFmtId="0" fontId="64" fillId="0" borderId="0" xfId="217" applyFont="1" applyAlignment="1">
      <alignment horizontal="left" vertical="center" wrapText="1"/>
    </xf>
    <xf numFmtId="173" fontId="56" fillId="0" borderId="0" xfId="217" applyNumberFormat="1" applyFont="1" applyAlignment="1">
      <alignment horizontal="center" vertical="center" wrapText="1"/>
    </xf>
    <xf numFmtId="171" fontId="56" fillId="0" borderId="0" xfId="217" applyNumberFormat="1" applyFont="1" applyAlignment="1">
      <alignment horizontal="center" vertical="center" wrapText="1"/>
    </xf>
    <xf numFmtId="0" fontId="56" fillId="0" borderId="0" xfId="217" applyFont="1" applyAlignment="1">
      <alignment horizontal="justify" vertical="center" wrapText="1"/>
    </xf>
    <xf numFmtId="171" fontId="56" fillId="0" borderId="0" xfId="217" applyNumberFormat="1" applyFont="1" applyAlignment="1">
      <alignment horizontal="left" vertical="center" wrapText="1"/>
    </xf>
    <xf numFmtId="171" fontId="56" fillId="0" borderId="0" xfId="217" applyNumberFormat="1" applyFont="1" applyAlignment="1">
      <alignment horizontal="right" vertical="center" wrapText="1"/>
    </xf>
    <xf numFmtId="0" fontId="56" fillId="50" borderId="0" xfId="217" applyFont="1" applyFill="1" applyAlignment="1">
      <alignment vertical="center"/>
    </xf>
    <xf numFmtId="171" fontId="56" fillId="50" borderId="0" xfId="217" applyNumberFormat="1" applyFont="1" applyFill="1" applyAlignment="1">
      <alignment horizontal="left" vertical="center" wrapText="1"/>
    </xf>
    <xf numFmtId="171" fontId="56" fillId="50" borderId="0" xfId="217" applyNumberFormat="1" applyFont="1" applyFill="1" applyAlignment="1">
      <alignment horizontal="right" vertical="center" wrapText="1"/>
    </xf>
    <xf numFmtId="0" fontId="56" fillId="0" borderId="0" xfId="217" applyFont="1" applyAlignment="1">
      <alignment horizontal="left" vertical="center" wrapText="1" indent="1"/>
    </xf>
    <xf numFmtId="166" fontId="56" fillId="0" borderId="0" xfId="253" applyNumberFormat="1" applyFont="1" applyAlignment="1">
      <alignment vertical="center"/>
    </xf>
    <xf numFmtId="166" fontId="56" fillId="0" borderId="0" xfId="253" applyNumberFormat="1" applyFont="1" applyAlignment="1">
      <alignment horizontal="right" vertical="center" wrapText="1"/>
    </xf>
    <xf numFmtId="169" fontId="56" fillId="0" borderId="0" xfId="253" applyNumberFormat="1" applyFont="1" applyAlignment="1">
      <alignment vertical="center"/>
    </xf>
    <xf numFmtId="169" fontId="56" fillId="0" borderId="0" xfId="253" applyNumberFormat="1" applyFont="1" applyAlignment="1">
      <alignment horizontal="right" vertical="center" wrapText="1"/>
    </xf>
    <xf numFmtId="0" fontId="81" fillId="0" borderId="0" xfId="217" applyFont="1" applyAlignment="1">
      <alignment horizontal="left" vertical="center" indent="1"/>
    </xf>
    <xf numFmtId="171" fontId="81" fillId="0" borderId="0" xfId="217" applyNumberFormat="1" applyFont="1" applyAlignment="1">
      <alignment horizontal="left" vertical="center" wrapText="1"/>
    </xf>
    <xf numFmtId="171" fontId="81" fillId="0" borderId="0" xfId="217" applyNumberFormat="1" applyFont="1" applyAlignment="1">
      <alignment horizontal="right" vertical="center" wrapText="1"/>
    </xf>
    <xf numFmtId="0" fontId="81" fillId="0" borderId="0" xfId="253" applyFont="1" applyAlignment="1">
      <alignment vertical="center"/>
    </xf>
    <xf numFmtId="0" fontId="56" fillId="0" borderId="0" xfId="217" applyFont="1" applyAlignment="1">
      <alignment horizontal="left" vertical="center" wrapText="1"/>
    </xf>
    <xf numFmtId="0" fontId="65" fillId="55" borderId="0" xfId="217" applyFont="1" applyFill="1" applyAlignment="1">
      <alignment horizontal="justify" vertical="center" wrapText="1"/>
    </xf>
    <xf numFmtId="171" fontId="65" fillId="55" borderId="0" xfId="217" applyNumberFormat="1" applyFont="1" applyFill="1" applyAlignment="1">
      <alignment vertical="center" wrapText="1"/>
    </xf>
    <xf numFmtId="171" fontId="65" fillId="55" borderId="0" xfId="217" applyNumberFormat="1" applyFont="1" applyFill="1" applyAlignment="1">
      <alignment horizontal="right" vertical="center" wrapText="1"/>
    </xf>
    <xf numFmtId="3" fontId="56" fillId="0" borderId="0" xfId="217" applyNumberFormat="1" applyFont="1" applyAlignment="1">
      <alignment horizontal="right" vertical="center" wrapText="1"/>
    </xf>
    <xf numFmtId="172" fontId="56" fillId="0" borderId="0" xfId="217" applyNumberFormat="1" applyFont="1" applyAlignment="1">
      <alignment horizontal="left" vertical="center" wrapText="1"/>
    </xf>
    <xf numFmtId="0" fontId="56" fillId="0" borderId="0" xfId="217" applyFont="1" applyAlignment="1">
      <alignment vertical="center"/>
    </xf>
    <xf numFmtId="0" fontId="65" fillId="51" borderId="34" xfId="217" applyFont="1" applyFill="1" applyBorder="1" applyAlignment="1">
      <alignment horizontal="center" vertical="center"/>
    </xf>
    <xf numFmtId="0" fontId="64" fillId="0" borderId="0" xfId="217" applyFont="1" applyAlignment="1">
      <alignment vertical="center"/>
    </xf>
    <xf numFmtId="178" fontId="81" fillId="0" borderId="0" xfId="182" applyNumberFormat="1" applyFont="1" applyFill="1" applyBorder="1" applyAlignment="1">
      <alignment vertical="center"/>
    </xf>
    <xf numFmtId="0" fontId="65" fillId="55" borderId="0" xfId="217" applyFont="1" applyFill="1" applyAlignment="1">
      <alignment vertical="center"/>
    </xf>
    <xf numFmtId="0" fontId="60" fillId="0" borderId="0" xfId="0" applyFont="1" applyAlignment="1">
      <alignment horizontal="justify" vertical="center" wrapText="1"/>
    </xf>
    <xf numFmtId="166" fontId="60" fillId="0" borderId="0" xfId="0" applyNumberFormat="1" applyFont="1" applyAlignment="1">
      <alignment horizontal="right" wrapText="1"/>
    </xf>
    <xf numFmtId="4" fontId="56" fillId="0" borderId="0" xfId="253" applyNumberFormat="1" applyFont="1" applyAlignment="1">
      <alignment vertical="center"/>
    </xf>
    <xf numFmtId="181" fontId="56" fillId="0" borderId="0" xfId="253" applyNumberFormat="1" applyFont="1" applyAlignment="1">
      <alignment vertical="center"/>
    </xf>
    <xf numFmtId="0" fontId="56" fillId="48" borderId="0" xfId="253" applyFont="1" applyFill="1" applyAlignment="1">
      <alignment vertical="center"/>
    </xf>
    <xf numFmtId="0" fontId="29" fillId="0" borderId="0" xfId="216" applyFont="1" applyAlignment="1">
      <alignment vertical="center"/>
    </xf>
    <xf numFmtId="169" fontId="62" fillId="50" borderId="0" xfId="0" applyNumberFormat="1" applyFont="1" applyFill="1" applyAlignment="1">
      <alignment horizontal="right" vertical="center"/>
    </xf>
    <xf numFmtId="165" fontId="56" fillId="0" borderId="0" xfId="0" applyNumberFormat="1" applyFont="1" applyAlignment="1">
      <alignment vertical="center" wrapText="1"/>
    </xf>
    <xf numFmtId="0" fontId="30" fillId="0" borderId="0" xfId="216" applyFont="1" applyAlignment="1">
      <alignment horizontal="right" vertical="center"/>
    </xf>
    <xf numFmtId="174" fontId="82" fillId="0" borderId="0" xfId="0" applyNumberFormat="1" applyFont="1" applyAlignment="1">
      <alignment vertical="center"/>
    </xf>
    <xf numFmtId="174" fontId="56" fillId="0" borderId="0" xfId="0" applyNumberFormat="1" applyFont="1" applyAlignment="1">
      <alignment vertical="center"/>
    </xf>
    <xf numFmtId="174" fontId="63" fillId="0" borderId="0" xfId="0" applyNumberFormat="1" applyFont="1" applyAlignment="1">
      <alignment vertical="center"/>
    </xf>
    <xf numFmtId="174" fontId="82" fillId="0" borderId="0" xfId="201" applyNumberFormat="1" applyFont="1" applyAlignment="1">
      <alignment vertical="center"/>
    </xf>
    <xf numFmtId="174" fontId="65" fillId="0" borderId="0" xfId="0" applyNumberFormat="1" applyFont="1" applyAlignment="1">
      <alignment vertical="center"/>
    </xf>
    <xf numFmtId="4" fontId="73" fillId="0" borderId="0" xfId="0" applyNumberFormat="1" applyFont="1" applyAlignment="1">
      <alignment vertical="center"/>
    </xf>
    <xf numFmtId="4" fontId="63" fillId="0" borderId="0" xfId="273" applyNumberFormat="1" applyFont="1" applyBorder="1" applyAlignment="1">
      <alignment horizontal="center" vertical="center"/>
    </xf>
    <xf numFmtId="166" fontId="63" fillId="0" borderId="0" xfId="273" applyNumberFormat="1" applyFont="1" applyBorder="1" applyAlignment="1">
      <alignment horizontal="center" vertical="center"/>
    </xf>
    <xf numFmtId="4" fontId="65" fillId="0" borderId="0" xfId="0" applyNumberFormat="1" applyFont="1" applyAlignment="1">
      <alignment horizontal="center" vertical="center"/>
    </xf>
    <xf numFmtId="178" fontId="56" fillId="0" borderId="0" xfId="182" applyNumberFormat="1" applyFont="1" applyFill="1" applyBorder="1" applyAlignment="1">
      <alignment horizontal="center" vertical="center"/>
    </xf>
    <xf numFmtId="178" fontId="65" fillId="55" borderId="20" xfId="182" applyNumberFormat="1" applyFont="1" applyFill="1" applyBorder="1" applyAlignment="1">
      <alignment horizontal="center" vertical="center"/>
    </xf>
    <xf numFmtId="178" fontId="56" fillId="0" borderId="0" xfId="182" applyNumberFormat="1" applyFont="1" applyAlignment="1">
      <alignment horizontal="center" vertical="center"/>
    </xf>
    <xf numFmtId="180" fontId="0" fillId="0" borderId="0" xfId="0" applyNumberFormat="1"/>
    <xf numFmtId="166" fontId="58" fillId="0" borderId="0" xfId="0" applyNumberFormat="1" applyFont="1" applyAlignment="1">
      <alignment vertical="center"/>
    </xf>
    <xf numFmtId="0" fontId="63" fillId="0" borderId="0" xfId="0" applyFont="1"/>
    <xf numFmtId="178" fontId="58" fillId="0" borderId="0" xfId="182" applyNumberFormat="1" applyFont="1" applyFill="1" applyAlignment="1">
      <alignment vertical="center"/>
    </xf>
    <xf numFmtId="0" fontId="56" fillId="0" borderId="0" xfId="253" applyFont="1" applyFill="1" applyAlignment="1">
      <alignment vertical="center"/>
    </xf>
    <xf numFmtId="166" fontId="56" fillId="0" borderId="0" xfId="253" applyNumberFormat="1" applyFont="1" applyFill="1" applyAlignment="1">
      <alignment vertical="center"/>
    </xf>
    <xf numFmtId="10" fontId="64" fillId="0" borderId="0" xfId="273" applyNumberFormat="1" applyFont="1" applyFill="1" applyAlignment="1">
      <alignment vertical="center"/>
    </xf>
    <xf numFmtId="168" fontId="64" fillId="0" borderId="0" xfId="273" applyNumberFormat="1" applyFont="1" applyFill="1" applyAlignment="1">
      <alignment vertical="center"/>
    </xf>
    <xf numFmtId="0" fontId="56" fillId="0" borderId="0" xfId="0" applyFont="1" applyFill="1" applyBorder="1" applyAlignment="1">
      <alignment horizontal="left" vertical="center" wrapText="1"/>
    </xf>
    <xf numFmtId="164" fontId="65" fillId="52" borderId="21" xfId="0" applyNumberFormat="1" applyFont="1" applyFill="1" applyBorder="1" applyAlignment="1">
      <alignment horizontal="center" vertical="center" wrapText="1"/>
    </xf>
    <xf numFmtId="164" fontId="65" fillId="51" borderId="53" xfId="0" applyNumberFormat="1" applyFont="1" applyFill="1" applyBorder="1" applyAlignment="1">
      <alignment horizontal="center" vertical="center" wrapText="1"/>
    </xf>
    <xf numFmtId="165" fontId="56" fillId="0" borderId="0" xfId="0" applyNumberFormat="1" applyFont="1" applyAlignment="1" applyProtection="1">
      <alignment horizontal="left" vertical="center" wrapText="1"/>
      <protection locked="0"/>
    </xf>
    <xf numFmtId="165" fontId="58" fillId="0" borderId="0" xfId="0" applyNumberFormat="1" applyFont="1" applyAlignment="1" applyProtection="1">
      <alignment horizontal="right" wrapText="1"/>
      <protection locked="0"/>
    </xf>
    <xf numFmtId="165" fontId="58" fillId="0" borderId="0" xfId="0" applyNumberFormat="1" applyFont="1" applyAlignment="1" applyProtection="1">
      <alignment vertical="center"/>
      <protection locked="0"/>
    </xf>
    <xf numFmtId="165" fontId="58" fillId="0" borderId="0" xfId="0" applyNumberFormat="1" applyFont="1" applyAlignment="1">
      <alignment vertical="center"/>
    </xf>
    <xf numFmtId="165" fontId="56" fillId="0" borderId="0" xfId="217" applyNumberFormat="1" applyFont="1" applyAlignment="1" applyProtection="1">
      <alignment horizontal="justify" vertical="center" wrapText="1"/>
      <protection locked="0"/>
    </xf>
    <xf numFmtId="165" fontId="56" fillId="0" borderId="0" xfId="0" applyNumberFormat="1" applyFont="1" applyAlignment="1" applyProtection="1">
      <alignment horizontal="right" vertical="center" wrapText="1"/>
      <protection locked="0"/>
    </xf>
    <xf numFmtId="165" fontId="58" fillId="0" borderId="0" xfId="0" applyNumberFormat="1" applyFont="1" applyAlignment="1" applyProtection="1">
      <alignment horizontal="right" vertical="center" wrapText="1"/>
      <protection locked="0"/>
    </xf>
    <xf numFmtId="165" fontId="56" fillId="0" borderId="0" xfId="0" applyNumberFormat="1" applyFont="1" applyAlignment="1" applyProtection="1">
      <alignment vertical="center"/>
      <protection locked="0"/>
    </xf>
    <xf numFmtId="165" fontId="60" fillId="0" borderId="0" xfId="0" applyNumberFormat="1" applyFont="1" applyAlignment="1" applyProtection="1">
      <alignment vertical="center" wrapText="1"/>
      <protection locked="0"/>
    </xf>
    <xf numFmtId="167" fontId="58" fillId="0" borderId="0" xfId="0" applyNumberFormat="1" applyFont="1" applyAlignment="1" applyProtection="1">
      <alignment horizontal="right" vertical="center" wrapText="1"/>
      <protection locked="0"/>
    </xf>
    <xf numFmtId="167" fontId="56" fillId="0" borderId="0" xfId="0" applyNumberFormat="1" applyFont="1" applyAlignment="1" applyProtection="1">
      <alignment vertical="center"/>
      <protection locked="0"/>
    </xf>
    <xf numFmtId="167" fontId="58" fillId="0" borderId="0" xfId="0" applyNumberFormat="1" applyFont="1" applyAlignment="1" applyProtection="1">
      <alignment vertical="center"/>
      <protection locked="0"/>
    </xf>
    <xf numFmtId="167" fontId="56" fillId="0" borderId="0" xfId="0" applyNumberFormat="1" applyFont="1" applyAlignment="1">
      <alignment vertical="center"/>
    </xf>
    <xf numFmtId="164" fontId="65" fillId="61" borderId="21" xfId="0" applyNumberFormat="1" applyFont="1" applyFill="1" applyBorder="1" applyAlignment="1">
      <alignment horizontal="center" vertical="center" wrapText="1"/>
    </xf>
    <xf numFmtId="164" fontId="65" fillId="61" borderId="23" xfId="0" applyNumberFormat="1" applyFont="1" applyFill="1" applyBorder="1" applyAlignment="1">
      <alignment horizontal="center" vertical="center" wrapText="1"/>
    </xf>
    <xf numFmtId="3" fontId="56" fillId="0" borderId="0" xfId="0" applyNumberFormat="1" applyFont="1" applyBorder="1" applyAlignment="1">
      <alignment vertical="center"/>
    </xf>
    <xf numFmtId="165" fontId="56" fillId="0" borderId="0" xfId="0" applyNumberFormat="1" applyFont="1" applyFill="1" applyAlignment="1">
      <alignment vertical="center" wrapText="1"/>
    </xf>
    <xf numFmtId="171" fontId="56" fillId="0" borderId="0" xfId="0" applyNumberFormat="1" applyFont="1" applyFill="1" applyAlignment="1">
      <alignment vertical="center" wrapText="1"/>
    </xf>
    <xf numFmtId="167" fontId="56" fillId="0" borderId="0" xfId="0" applyNumberFormat="1" applyFont="1" applyFill="1" applyAlignment="1">
      <alignment vertical="center" wrapText="1"/>
    </xf>
    <xf numFmtId="0" fontId="24" fillId="0" borderId="0" xfId="0" applyFont="1" applyFill="1" applyBorder="1" applyAlignment="1">
      <alignment vertical="center"/>
    </xf>
    <xf numFmtId="166" fontId="64" fillId="0" borderId="0" xfId="0" applyNumberFormat="1" applyFont="1" applyBorder="1" applyAlignment="1">
      <alignment vertical="center"/>
    </xf>
    <xf numFmtId="0" fontId="57" fillId="0" borderId="0" xfId="0" applyFont="1" applyFill="1" applyBorder="1" applyAlignment="1">
      <alignment vertical="center"/>
    </xf>
    <xf numFmtId="165" fontId="56" fillId="0" borderId="0" xfId="217" applyNumberFormat="1" applyFont="1" applyFill="1" applyAlignment="1" applyProtection="1">
      <alignment horizontal="justify" vertical="center" wrapText="1"/>
      <protection locked="0"/>
    </xf>
    <xf numFmtId="165" fontId="56" fillId="0" borderId="0" xfId="0" applyNumberFormat="1" applyFont="1" applyFill="1" applyAlignment="1" applyProtection="1">
      <alignment horizontal="left" vertical="center" wrapText="1"/>
      <protection locked="0"/>
    </xf>
    <xf numFmtId="165" fontId="85" fillId="0" borderId="0" xfId="0" applyNumberFormat="1" applyFont="1" applyFill="1" applyBorder="1" applyAlignment="1" applyProtection="1">
      <alignment vertical="center"/>
      <protection locked="0"/>
    </xf>
    <xf numFmtId="2" fontId="58" fillId="0" borderId="0" xfId="0" applyNumberFormat="1" applyFont="1" applyFill="1" applyAlignment="1">
      <alignment vertical="center"/>
    </xf>
    <xf numFmtId="183" fontId="73" fillId="0" borderId="0" xfId="0" applyNumberFormat="1" applyFont="1" applyAlignment="1">
      <alignment vertical="center"/>
    </xf>
    <xf numFmtId="0" fontId="56" fillId="0" borderId="0" xfId="0" applyFont="1" applyFill="1"/>
    <xf numFmtId="9" fontId="63" fillId="0" borderId="0" xfId="273" applyFont="1" applyAlignment="1">
      <alignment horizontal="center" vertical="center"/>
    </xf>
    <xf numFmtId="9" fontId="25" fillId="0" borderId="0" xfId="273" applyFont="1" applyAlignment="1">
      <alignment horizontal="center" vertical="center"/>
    </xf>
    <xf numFmtId="3" fontId="56" fillId="0" borderId="0" xfId="0" applyNumberFormat="1" applyFont="1" applyFill="1" applyAlignment="1">
      <alignment horizontal="center" vertical="center"/>
    </xf>
    <xf numFmtId="178" fontId="56" fillId="0" borderId="0" xfId="182" applyNumberFormat="1" applyFont="1" applyFill="1" applyAlignment="1">
      <alignment horizontal="center" vertical="center"/>
    </xf>
    <xf numFmtId="0" fontId="59" fillId="0" borderId="0" xfId="0" applyFont="1" applyFill="1" applyAlignment="1">
      <alignment horizontal="center" wrapText="1"/>
    </xf>
    <xf numFmtId="0" fontId="59" fillId="0" borderId="0" xfId="0" applyFont="1" applyFill="1" applyAlignment="1">
      <alignment wrapText="1"/>
    </xf>
    <xf numFmtId="166" fontId="56" fillId="0" borderId="0" xfId="0" applyNumberFormat="1" applyFont="1" applyFill="1" applyAlignment="1">
      <alignment vertical="center"/>
    </xf>
    <xf numFmtId="9" fontId="56" fillId="0" borderId="0" xfId="0" applyNumberFormat="1" applyFont="1" applyFill="1" applyAlignment="1">
      <alignment vertical="center"/>
    </xf>
    <xf numFmtId="9" fontId="56" fillId="0" borderId="0" xfId="273" applyFont="1" applyFill="1" applyAlignment="1">
      <alignment vertical="center"/>
    </xf>
    <xf numFmtId="0" fontId="81" fillId="0" borderId="0" xfId="217" applyFont="1" applyFill="1" applyAlignment="1">
      <alignment horizontal="left" vertical="center" indent="1"/>
    </xf>
    <xf numFmtId="171" fontId="81" fillId="0" borderId="0" xfId="217" applyNumberFormat="1" applyFont="1" applyFill="1" applyAlignment="1">
      <alignment horizontal="left" vertical="center" wrapText="1"/>
    </xf>
    <xf numFmtId="171" fontId="81" fillId="0" borderId="0" xfId="217" applyNumberFormat="1" applyFont="1" applyFill="1" applyAlignment="1">
      <alignment horizontal="right" vertical="center" wrapText="1"/>
    </xf>
    <xf numFmtId="0" fontId="81" fillId="0" borderId="0" xfId="253" applyFont="1" applyFill="1" applyAlignment="1">
      <alignment vertical="center"/>
    </xf>
    <xf numFmtId="182" fontId="81" fillId="0" borderId="0" xfId="253" applyNumberFormat="1" applyFont="1" applyFill="1" applyAlignment="1">
      <alignment vertical="center"/>
    </xf>
    <xf numFmtId="174" fontId="56" fillId="0" borderId="0" xfId="0" applyNumberFormat="1" applyFont="1" applyFill="1" applyAlignment="1">
      <alignment vertical="center"/>
    </xf>
    <xf numFmtId="0" fontId="73" fillId="0" borderId="0" xfId="0" applyFont="1" applyFill="1" applyAlignment="1">
      <alignment vertical="center"/>
    </xf>
    <xf numFmtId="4" fontId="73" fillId="0" borderId="0" xfId="0" applyNumberFormat="1" applyFont="1" applyFill="1" applyAlignment="1">
      <alignment vertical="center"/>
    </xf>
    <xf numFmtId="0" fontId="0" fillId="0" borderId="0" xfId="0" applyFill="1"/>
    <xf numFmtId="183" fontId="73" fillId="0" borderId="0" xfId="0" applyNumberFormat="1" applyFont="1" applyFill="1" applyAlignment="1">
      <alignment vertical="center"/>
    </xf>
    <xf numFmtId="0" fontId="65" fillId="0" borderId="34" xfId="217" applyFont="1" applyFill="1" applyBorder="1" applyAlignment="1">
      <alignment horizontal="center" vertical="center" wrapText="1"/>
    </xf>
    <xf numFmtId="177" fontId="65" fillId="0" borderId="33" xfId="217" applyNumberFormat="1" applyFont="1" applyFill="1" applyBorder="1" applyAlignment="1">
      <alignment horizontal="center" vertical="center" wrapText="1"/>
    </xf>
    <xf numFmtId="178" fontId="36" fillId="0" borderId="0" xfId="182" applyNumberFormat="1" applyFont="1" applyFill="1"/>
    <xf numFmtId="174" fontId="65" fillId="0" borderId="20" xfId="0" applyNumberFormat="1" applyFont="1" applyFill="1" applyBorder="1" applyAlignment="1">
      <alignment vertical="center"/>
    </xf>
    <xf numFmtId="178" fontId="65" fillId="0" borderId="20" xfId="182" applyNumberFormat="1" applyFont="1" applyFill="1" applyBorder="1" applyAlignment="1">
      <alignment horizontal="center" vertical="center"/>
    </xf>
    <xf numFmtId="9" fontId="24" fillId="0" borderId="0" xfId="273" applyFont="1" applyFill="1" applyBorder="1" applyAlignment="1">
      <alignment vertical="center"/>
    </xf>
    <xf numFmtId="9" fontId="24" fillId="0" borderId="0" xfId="273" applyNumberFormat="1" applyFont="1" applyFill="1" applyBorder="1" applyAlignment="1">
      <alignment vertical="center"/>
    </xf>
    <xf numFmtId="168" fontId="56" fillId="0" borderId="0" xfId="0" applyNumberFormat="1" applyFont="1" applyFill="1" applyBorder="1" applyAlignment="1">
      <alignment vertical="center"/>
    </xf>
    <xf numFmtId="9" fontId="58" fillId="0" borderId="0" xfId="273" applyFont="1" applyFill="1" applyBorder="1" applyAlignment="1">
      <alignment horizontal="right" vertical="center" wrapText="1"/>
    </xf>
    <xf numFmtId="14" fontId="65" fillId="51" borderId="33" xfId="217" applyNumberFormat="1" applyFont="1" applyFill="1" applyBorder="1" applyAlignment="1">
      <alignment horizontal="center" vertical="center" wrapText="1"/>
    </xf>
    <xf numFmtId="165" fontId="58" fillId="0" borderId="0" xfId="0" applyNumberFormat="1" applyFont="1" applyFill="1" applyBorder="1" applyAlignment="1">
      <alignment horizontal="right" vertical="center" wrapText="1"/>
    </xf>
    <xf numFmtId="166" fontId="56" fillId="0" borderId="0" xfId="0" applyNumberFormat="1" applyFont="1" applyFill="1" applyBorder="1" applyAlignment="1">
      <alignment horizontal="right" vertical="center" wrapText="1"/>
    </xf>
    <xf numFmtId="166" fontId="56" fillId="0" borderId="0" xfId="0" applyNumberFormat="1" applyFont="1" applyFill="1" applyBorder="1" applyAlignment="1">
      <alignment vertical="center"/>
    </xf>
    <xf numFmtId="0" fontId="56" fillId="0" borderId="0" xfId="0" applyFont="1" applyFill="1" applyBorder="1" applyAlignment="1">
      <alignment horizontal="left" vertical="center" wrapText="1"/>
    </xf>
    <xf numFmtId="0" fontId="58" fillId="0" borderId="0" xfId="0" applyFont="1" applyAlignment="1">
      <alignment vertical="center"/>
    </xf>
    <xf numFmtId="165" fontId="56" fillId="0" borderId="0" xfId="0" applyNumberFormat="1" applyFont="1" applyFill="1" applyBorder="1" applyAlignment="1">
      <alignment horizontal="right" vertical="center"/>
    </xf>
    <xf numFmtId="170" fontId="56" fillId="0" borderId="0" xfId="0" applyNumberFormat="1" applyFont="1" applyFill="1" applyBorder="1" applyAlignment="1">
      <alignment horizontal="right" vertical="center"/>
    </xf>
    <xf numFmtId="165" fontId="58" fillId="0" borderId="26" xfId="0" applyNumberFormat="1" applyFont="1" applyFill="1" applyBorder="1" applyAlignment="1">
      <alignment vertical="center"/>
    </xf>
    <xf numFmtId="4" fontId="56" fillId="0" borderId="0" xfId="0" applyNumberFormat="1" applyFont="1" applyFill="1" applyBorder="1" applyAlignment="1">
      <alignment horizontal="right" vertical="center"/>
    </xf>
    <xf numFmtId="168" fontId="58" fillId="0" borderId="0" xfId="0" applyNumberFormat="1" applyFont="1" applyFill="1" applyAlignment="1">
      <alignment vertical="center"/>
    </xf>
    <xf numFmtId="166" fontId="56" fillId="0" borderId="0" xfId="273" applyNumberFormat="1" applyFont="1" applyFill="1" applyBorder="1" applyAlignment="1">
      <alignment horizontal="right" vertical="center"/>
    </xf>
    <xf numFmtId="169" fontId="56" fillId="0" borderId="0" xfId="0" applyNumberFormat="1" applyFont="1" applyBorder="1" applyAlignment="1">
      <alignment vertical="center"/>
    </xf>
    <xf numFmtId="43" fontId="58" fillId="0" borderId="0" xfId="182" applyNumberFormat="1" applyFont="1" applyFill="1" applyAlignment="1">
      <alignment vertical="center"/>
    </xf>
    <xf numFmtId="168" fontId="58" fillId="0" borderId="0" xfId="273" applyNumberFormat="1" applyFont="1" applyFill="1" applyAlignment="1">
      <alignment vertical="center"/>
    </xf>
    <xf numFmtId="168" fontId="58" fillId="0" borderId="0" xfId="273" applyNumberFormat="1" applyFont="1" applyFill="1" applyBorder="1" applyAlignment="1">
      <alignment horizontal="right" vertical="center" wrapText="1"/>
    </xf>
    <xf numFmtId="168" fontId="58" fillId="0" borderId="0" xfId="0" applyNumberFormat="1" applyFont="1" applyFill="1" applyBorder="1" applyAlignment="1">
      <alignment horizontal="right" vertical="center" wrapText="1"/>
    </xf>
    <xf numFmtId="168" fontId="60" fillId="0" borderId="0" xfId="0" applyNumberFormat="1" applyFont="1" applyBorder="1" applyAlignment="1">
      <alignment vertical="center"/>
    </xf>
    <xf numFmtId="0" fontId="90" fillId="0" borderId="0" xfId="0" applyFont="1" applyAlignment="1">
      <alignment vertical="center"/>
    </xf>
    <xf numFmtId="164" fontId="65" fillId="54" borderId="31" xfId="0" applyNumberFormat="1" applyFont="1" applyFill="1" applyBorder="1" applyAlignment="1">
      <alignment horizontal="center" wrapText="1"/>
    </xf>
    <xf numFmtId="164" fontId="65" fillId="61" borderId="21" xfId="0" applyNumberFormat="1" applyFont="1" applyFill="1" applyBorder="1" applyAlignment="1">
      <alignment horizontal="center" vertical="center" wrapText="1"/>
    </xf>
    <xf numFmtId="0" fontId="60" fillId="0" borderId="0" xfId="0" applyFont="1" applyAlignment="1">
      <alignment vertical="center"/>
    </xf>
    <xf numFmtId="165" fontId="58" fillId="0" borderId="0" xfId="0" applyNumberFormat="1" applyFont="1" applyAlignment="1">
      <alignment horizontal="right" vertical="center" wrapText="1"/>
    </xf>
    <xf numFmtId="165" fontId="62" fillId="50" borderId="0" xfId="0" applyNumberFormat="1" applyFont="1" applyFill="1" applyAlignment="1">
      <alignment horizontal="right" vertical="center" wrapText="1"/>
    </xf>
    <xf numFmtId="165" fontId="65" fillId="54" borderId="0" xfId="0" applyNumberFormat="1" applyFont="1" applyFill="1" applyAlignment="1">
      <alignment horizontal="right" vertical="center" wrapText="1"/>
    </xf>
    <xf numFmtId="0" fontId="58" fillId="0" borderId="0" xfId="0" applyFont="1" applyAlignment="1">
      <alignment horizontal="left" vertical="center"/>
    </xf>
    <xf numFmtId="0" fontId="79" fillId="0" borderId="0" xfId="0" applyFont="1" applyAlignment="1">
      <alignment vertical="center"/>
    </xf>
    <xf numFmtId="184" fontId="73" fillId="0" borderId="0" xfId="182" applyNumberFormat="1" applyFont="1" applyFill="1" applyAlignment="1">
      <alignment vertical="center"/>
    </xf>
    <xf numFmtId="165" fontId="65" fillId="55" borderId="0" xfId="0" applyNumberFormat="1" applyFont="1" applyFill="1" applyAlignment="1">
      <alignment horizontal="right" vertical="center" wrapText="1"/>
    </xf>
    <xf numFmtId="3" fontId="56" fillId="0" borderId="0" xfId="0" applyNumberFormat="1" applyFont="1" applyAlignment="1">
      <alignment vertical="center"/>
    </xf>
    <xf numFmtId="168" fontId="24" fillId="0" borderId="0" xfId="273" applyNumberFormat="1" applyFont="1" applyFill="1" applyBorder="1" applyAlignment="1">
      <alignment vertical="center"/>
    </xf>
    <xf numFmtId="166" fontId="64" fillId="0" borderId="0" xfId="0" applyNumberFormat="1" applyFont="1" applyAlignment="1">
      <alignment vertical="center"/>
    </xf>
    <xf numFmtId="166" fontId="64" fillId="0" borderId="0" xfId="0" applyNumberFormat="1" applyFont="1" applyAlignment="1">
      <alignment horizontal="right" vertical="center" wrapText="1"/>
    </xf>
    <xf numFmtId="0" fontId="56" fillId="0" borderId="0" xfId="0" applyFont="1" applyAlignment="1">
      <alignment vertical="center" wrapText="1"/>
    </xf>
    <xf numFmtId="0" fontId="56" fillId="0" borderId="0" xfId="0" applyFont="1" applyBorder="1" applyAlignment="1">
      <alignment vertical="center" wrapText="1"/>
    </xf>
    <xf numFmtId="165" fontId="56" fillId="0" borderId="0" xfId="0" applyNumberFormat="1" applyFont="1" applyBorder="1" applyAlignment="1" applyProtection="1">
      <alignment vertical="center" wrapText="1"/>
      <protection locked="0"/>
    </xf>
    <xf numFmtId="168" fontId="58" fillId="0" borderId="0" xfId="0" applyNumberFormat="1" applyFont="1" applyFill="1" applyAlignment="1">
      <alignment horizontal="right" vertical="center"/>
    </xf>
    <xf numFmtId="167" fontId="56" fillId="0" borderId="0" xfId="0" applyNumberFormat="1" applyFont="1" applyFill="1" applyAlignment="1">
      <alignment horizontal="right" vertical="center" wrapText="1"/>
    </xf>
    <xf numFmtId="167" fontId="56" fillId="0" borderId="0" xfId="0" applyNumberFormat="1" applyFont="1" applyFill="1" applyBorder="1" applyAlignment="1" applyProtection="1">
      <alignment horizontal="right" vertical="top"/>
      <protection locked="0"/>
    </xf>
    <xf numFmtId="3" fontId="56" fillId="0" borderId="0" xfId="0" applyNumberFormat="1" applyFont="1" applyFill="1" applyAlignment="1">
      <alignment vertical="center"/>
    </xf>
    <xf numFmtId="168" fontId="29" fillId="0" borderId="0" xfId="273" applyNumberFormat="1" applyFont="1" applyFill="1" applyAlignment="1" applyProtection="1">
      <alignment vertical="center"/>
    </xf>
    <xf numFmtId="165" fontId="64" fillId="0" borderId="0" xfId="0" applyNumberFormat="1" applyFont="1" applyFill="1" applyBorder="1" applyAlignment="1">
      <alignment horizontal="right" vertical="center" wrapText="1"/>
    </xf>
    <xf numFmtId="166" fontId="56" fillId="0" borderId="0" xfId="0" applyNumberFormat="1" applyFont="1" applyFill="1" applyBorder="1" applyAlignment="1">
      <alignment horizontal="right" vertical="center"/>
    </xf>
    <xf numFmtId="171" fontId="56" fillId="0" borderId="0" xfId="0" applyNumberFormat="1" applyFont="1" applyFill="1" applyAlignment="1">
      <alignment horizontal="right" vertical="center" wrapText="1"/>
    </xf>
    <xf numFmtId="168" fontId="60" fillId="0" borderId="0" xfId="0" applyNumberFormat="1" applyFont="1" applyFill="1" applyBorder="1" applyAlignment="1">
      <alignment vertical="center"/>
    </xf>
    <xf numFmtId="0" fontId="42" fillId="0" borderId="0" xfId="147" applyAlignment="1" applyProtection="1"/>
    <xf numFmtId="0" fontId="91" fillId="0" borderId="0" xfId="147" applyFont="1" applyAlignment="1" applyProtection="1"/>
    <xf numFmtId="3" fontId="73" fillId="0" borderId="0" xfId="0" applyNumberFormat="1" applyFont="1" applyFill="1" applyAlignment="1">
      <alignment vertical="center"/>
    </xf>
    <xf numFmtId="167" fontId="56" fillId="0" borderId="0" xfId="0" applyNumberFormat="1" applyFont="1" applyFill="1" applyBorder="1" applyAlignment="1" applyProtection="1">
      <alignment horizontal="right" vertical="center"/>
      <protection locked="0"/>
    </xf>
    <xf numFmtId="167" fontId="56" fillId="0" borderId="0" xfId="0" applyNumberFormat="1" applyFont="1" applyFill="1" applyBorder="1" applyAlignment="1">
      <alignment horizontal="right" vertical="center" wrapText="1"/>
    </xf>
    <xf numFmtId="165" fontId="58" fillId="48" borderId="0" xfId="0" applyNumberFormat="1" applyFont="1" applyFill="1" applyBorder="1" applyAlignment="1">
      <alignment horizontal="right" vertical="center" wrapText="1"/>
    </xf>
    <xf numFmtId="3" fontId="62" fillId="48" borderId="0" xfId="0" applyNumberFormat="1" applyFont="1" applyFill="1" applyBorder="1" applyAlignment="1">
      <alignment horizontal="right" vertical="center" wrapText="1"/>
    </xf>
    <xf numFmtId="166" fontId="64" fillId="0" borderId="0" xfId="0" applyNumberFormat="1" applyFont="1" applyFill="1" applyAlignment="1">
      <alignment horizontal="right" vertical="center" wrapText="1"/>
    </xf>
    <xf numFmtId="166" fontId="64" fillId="0" borderId="0" xfId="0" applyNumberFormat="1" applyFont="1" applyFill="1" applyAlignment="1">
      <alignment vertical="center"/>
    </xf>
    <xf numFmtId="183" fontId="81" fillId="0" borderId="0" xfId="253" applyNumberFormat="1" applyFont="1" applyFill="1" applyAlignment="1">
      <alignment vertical="center"/>
    </xf>
    <xf numFmtId="0" fontId="56" fillId="0" borderId="0" xfId="0" applyFont="1" applyFill="1" applyAlignment="1">
      <alignment horizontal="left" vertical="center" wrapText="1"/>
    </xf>
    <xf numFmtId="165" fontId="60" fillId="0" borderId="0" xfId="0" applyNumberFormat="1" applyFont="1" applyAlignment="1">
      <alignment horizontal="right" vertical="center"/>
    </xf>
    <xf numFmtId="166" fontId="56" fillId="0" borderId="0" xfId="0" applyNumberFormat="1" applyFont="1" applyAlignment="1">
      <alignment horizontal="center" vertical="center"/>
    </xf>
    <xf numFmtId="166" fontId="25" fillId="0" borderId="0" xfId="273" applyNumberFormat="1" applyFont="1" applyFill="1" applyBorder="1" applyAlignment="1">
      <alignment horizontal="center" vertical="center"/>
    </xf>
    <xf numFmtId="166" fontId="65" fillId="0" borderId="0" xfId="0" applyNumberFormat="1" applyFont="1" applyAlignment="1">
      <alignment horizontal="center" vertical="center"/>
    </xf>
    <xf numFmtId="166" fontId="73" fillId="0" borderId="0" xfId="0" applyNumberFormat="1" applyFont="1" applyFill="1" applyAlignment="1">
      <alignment vertical="center"/>
    </xf>
    <xf numFmtId="0" fontId="83" fillId="59" borderId="0" xfId="0" applyFont="1" applyFill="1" applyBorder="1" applyAlignment="1">
      <alignment horizontal="center" vertical="center"/>
    </xf>
    <xf numFmtId="0" fontId="56" fillId="0" borderId="0" xfId="0" applyFont="1" applyAlignment="1">
      <alignment horizontal="left" vertical="center" wrapText="1"/>
    </xf>
    <xf numFmtId="164" fontId="65" fillId="51" borderId="21" xfId="0" applyNumberFormat="1" applyFont="1" applyFill="1" applyBorder="1" applyAlignment="1">
      <alignment horizontal="center" wrapText="1"/>
    </xf>
    <xf numFmtId="0" fontId="84" fillId="51" borderId="21" xfId="0" applyFont="1" applyFill="1" applyBorder="1"/>
    <xf numFmtId="0" fontId="65" fillId="51" borderId="36" xfId="0" applyFont="1" applyFill="1" applyBorder="1" applyAlignment="1">
      <alignment horizontal="left" vertical="center" wrapText="1"/>
    </xf>
    <xf numFmtId="0" fontId="65" fillId="51" borderId="37" xfId="0" applyFont="1" applyFill="1" applyBorder="1" applyAlignment="1">
      <alignment horizontal="left" vertical="center" wrapText="1"/>
    </xf>
    <xf numFmtId="164" fontId="65" fillId="51" borderId="32" xfId="0" applyNumberFormat="1" applyFont="1" applyFill="1" applyBorder="1" applyAlignment="1">
      <alignment horizontal="center" wrapText="1"/>
    </xf>
    <xf numFmtId="164" fontId="65" fillId="51" borderId="31" xfId="0" applyNumberFormat="1" applyFont="1" applyFill="1" applyBorder="1" applyAlignment="1">
      <alignment horizontal="center" wrapText="1"/>
    </xf>
    <xf numFmtId="164" fontId="65" fillId="51" borderId="48" xfId="0" applyNumberFormat="1" applyFont="1" applyFill="1" applyBorder="1" applyAlignment="1">
      <alignment horizontal="center" wrapText="1"/>
    </xf>
    <xf numFmtId="0" fontId="65" fillId="51" borderId="45" xfId="0" applyFont="1" applyFill="1" applyBorder="1" applyAlignment="1">
      <alignment horizontal="left" vertical="center" wrapText="1"/>
    </xf>
    <xf numFmtId="0" fontId="65" fillId="51" borderId="44" xfId="0" applyFont="1" applyFill="1" applyBorder="1" applyAlignment="1">
      <alignment horizontal="left" vertical="center" wrapText="1"/>
    </xf>
    <xf numFmtId="0" fontId="56" fillId="0" borderId="59" xfId="0" applyFont="1" applyBorder="1" applyAlignment="1">
      <alignment horizontal="center" vertical="center"/>
    </xf>
    <xf numFmtId="164" fontId="65" fillId="51" borderId="38" xfId="0" applyNumberFormat="1" applyFont="1" applyFill="1" applyBorder="1" applyAlignment="1">
      <alignment horizontal="center" wrapText="1"/>
    </xf>
    <xf numFmtId="0" fontId="84" fillId="51" borderId="39" xfId="0" applyFont="1" applyFill="1" applyBorder="1"/>
    <xf numFmtId="164" fontId="65" fillId="51" borderId="39" xfId="0" applyNumberFormat="1" applyFont="1" applyFill="1" applyBorder="1" applyAlignment="1">
      <alignment horizontal="center" wrapText="1"/>
    </xf>
    <xf numFmtId="0" fontId="84" fillId="51" borderId="40" xfId="0" applyFont="1" applyFill="1" applyBorder="1"/>
    <xf numFmtId="164" fontId="65" fillId="51" borderId="41" xfId="0" applyNumberFormat="1" applyFont="1" applyFill="1" applyBorder="1" applyAlignment="1">
      <alignment horizontal="center" wrapText="1"/>
    </xf>
    <xf numFmtId="164" fontId="65" fillId="51" borderId="42" xfId="0" applyNumberFormat="1" applyFont="1" applyFill="1" applyBorder="1" applyAlignment="1">
      <alignment horizontal="center" wrapText="1"/>
    </xf>
    <xf numFmtId="164" fontId="65" fillId="51" borderId="56" xfId="0" applyNumberFormat="1" applyFont="1" applyFill="1" applyBorder="1" applyAlignment="1">
      <alignment horizontal="center" wrapText="1"/>
    </xf>
    <xf numFmtId="164" fontId="65" fillId="51" borderId="57" xfId="0" applyNumberFormat="1" applyFont="1" applyFill="1" applyBorder="1" applyAlignment="1">
      <alignment horizontal="center" wrapText="1"/>
    </xf>
    <xf numFmtId="164" fontId="65" fillId="51" borderId="58" xfId="0" applyNumberFormat="1" applyFont="1" applyFill="1" applyBorder="1" applyAlignment="1">
      <alignment horizontal="center" wrapText="1"/>
    </xf>
    <xf numFmtId="0" fontId="65" fillId="51" borderId="43" xfId="0" applyFont="1" applyFill="1" applyBorder="1" applyAlignment="1">
      <alignment horizontal="left" vertical="center" wrapText="1"/>
    </xf>
    <xf numFmtId="0" fontId="56" fillId="0" borderId="0" xfId="0" applyFont="1" applyFill="1" applyAlignment="1">
      <alignment horizontal="left" vertical="center" wrapText="1"/>
    </xf>
    <xf numFmtId="164" fontId="65" fillId="54" borderId="30" xfId="0" applyNumberFormat="1" applyFont="1" applyFill="1" applyBorder="1" applyAlignment="1">
      <alignment horizontal="center" wrapText="1"/>
    </xf>
    <xf numFmtId="164" fontId="65" fillId="54" borderId="31" xfId="0" applyNumberFormat="1" applyFont="1" applyFill="1" applyBorder="1" applyAlignment="1">
      <alignment horizontal="center" wrapText="1"/>
    </xf>
    <xf numFmtId="164" fontId="65" fillId="54" borderId="48" xfId="0" applyNumberFormat="1" applyFont="1" applyFill="1" applyBorder="1" applyAlignment="1">
      <alignment horizontal="center" wrapText="1"/>
    </xf>
    <xf numFmtId="0" fontId="65" fillId="55" borderId="46" xfId="0" applyFont="1" applyFill="1" applyBorder="1" applyAlignment="1">
      <alignment horizontal="center" vertical="center" wrapText="1"/>
    </xf>
    <xf numFmtId="0" fontId="65" fillId="55" borderId="47" xfId="0" applyFont="1" applyFill="1" applyBorder="1" applyAlignment="1">
      <alignment horizontal="center" vertical="center" wrapText="1"/>
    </xf>
    <xf numFmtId="0" fontId="65" fillId="55" borderId="34" xfId="0" applyFont="1" applyFill="1" applyBorder="1" applyAlignment="1">
      <alignment horizontal="center" vertical="center" wrapText="1"/>
    </xf>
    <xf numFmtId="164" fontId="65" fillId="61" borderId="21" xfId="0" applyNumberFormat="1" applyFont="1" applyFill="1" applyBorder="1" applyAlignment="1">
      <alignment horizontal="center" vertical="center" wrapText="1"/>
    </xf>
    <xf numFmtId="0" fontId="65" fillId="61" borderId="34" xfId="0" applyFont="1" applyFill="1" applyBorder="1" applyAlignment="1">
      <alignment horizontal="center" vertical="center" wrapText="1"/>
    </xf>
    <xf numFmtId="164" fontId="65" fillId="61" borderId="41" xfId="0" applyNumberFormat="1" applyFont="1" applyFill="1" applyBorder="1" applyAlignment="1">
      <alignment horizontal="center" vertical="center" wrapText="1"/>
    </xf>
    <xf numFmtId="164" fontId="65" fillId="61" borderId="42" xfId="0" applyNumberFormat="1" applyFont="1" applyFill="1" applyBorder="1" applyAlignment="1">
      <alignment horizontal="center" vertical="center" wrapText="1"/>
    </xf>
    <xf numFmtId="164" fontId="65" fillId="61" borderId="52" xfId="0" applyNumberFormat="1" applyFont="1" applyFill="1" applyBorder="1" applyAlignment="1">
      <alignment horizontal="center" vertical="center" wrapText="1"/>
    </xf>
    <xf numFmtId="164" fontId="64" fillId="50" borderId="30" xfId="0" applyNumberFormat="1" applyFont="1" applyFill="1" applyBorder="1" applyAlignment="1">
      <alignment horizontal="center" vertical="center" wrapText="1"/>
    </xf>
    <xf numFmtId="164" fontId="64" fillId="50" borderId="31" xfId="0" applyNumberFormat="1" applyFont="1" applyFill="1" applyBorder="1" applyAlignment="1">
      <alignment horizontal="center" vertical="center" wrapText="1"/>
    </xf>
    <xf numFmtId="164" fontId="64" fillId="50" borderId="48" xfId="0" applyNumberFormat="1" applyFont="1" applyFill="1" applyBorder="1" applyAlignment="1">
      <alignment horizontal="center" vertical="center" wrapText="1"/>
    </xf>
    <xf numFmtId="164" fontId="64" fillId="50" borderId="49" xfId="0" applyNumberFormat="1" applyFont="1" applyFill="1" applyBorder="1" applyAlignment="1">
      <alignment horizontal="center" vertical="center" wrapText="1"/>
    </xf>
    <xf numFmtId="164" fontId="64" fillId="50" borderId="50" xfId="0" applyNumberFormat="1" applyFont="1" applyFill="1" applyBorder="1" applyAlignment="1">
      <alignment horizontal="center" vertical="center" wrapText="1"/>
    </xf>
    <xf numFmtId="164" fontId="64" fillId="50" borderId="51" xfId="0" applyNumberFormat="1" applyFont="1" applyFill="1" applyBorder="1" applyAlignment="1">
      <alignment horizontal="center" vertical="center" wrapText="1"/>
    </xf>
    <xf numFmtId="0" fontId="64" fillId="50" borderId="46" xfId="0" applyFont="1" applyFill="1" applyBorder="1" applyAlignment="1">
      <alignment horizontal="center" vertical="center" wrapText="1"/>
    </xf>
    <xf numFmtId="0" fontId="64" fillId="50" borderId="47" xfId="0" applyFont="1" applyFill="1" applyBorder="1" applyAlignment="1">
      <alignment horizontal="center" vertical="center" wrapText="1"/>
    </xf>
    <xf numFmtId="164" fontId="65" fillId="52" borderId="21" xfId="0" applyNumberFormat="1" applyFont="1" applyFill="1" applyBorder="1" applyAlignment="1">
      <alignment horizontal="center" vertical="center" wrapText="1"/>
    </xf>
    <xf numFmtId="164" fontId="65" fillId="52" borderId="41" xfId="0" applyNumberFormat="1" applyFont="1" applyFill="1" applyBorder="1" applyAlignment="1">
      <alignment horizontal="center" vertical="center" wrapText="1"/>
    </xf>
    <xf numFmtId="164" fontId="65" fillId="52" borderId="42" xfId="0" applyNumberFormat="1" applyFont="1" applyFill="1" applyBorder="1" applyAlignment="1">
      <alignment horizontal="center" vertical="center" wrapText="1"/>
    </xf>
    <xf numFmtId="164" fontId="65" fillId="52" borderId="52" xfId="0" applyNumberFormat="1" applyFont="1" applyFill="1" applyBorder="1" applyAlignment="1">
      <alignment horizontal="center" vertical="center" wrapText="1"/>
    </xf>
    <xf numFmtId="164" fontId="65" fillId="52" borderId="30" xfId="0" applyNumberFormat="1" applyFont="1" applyFill="1" applyBorder="1" applyAlignment="1">
      <alignment horizontal="center" vertical="center" wrapText="1"/>
    </xf>
    <xf numFmtId="164" fontId="65" fillId="52" borderId="31" xfId="0" applyNumberFormat="1" applyFont="1" applyFill="1" applyBorder="1" applyAlignment="1">
      <alignment horizontal="center" vertical="center" wrapText="1"/>
    </xf>
    <xf numFmtId="164" fontId="65" fillId="52" borderId="48" xfId="0" applyNumberFormat="1" applyFont="1" applyFill="1" applyBorder="1" applyAlignment="1">
      <alignment horizontal="center" vertical="center" wrapText="1"/>
    </xf>
    <xf numFmtId="0" fontId="65" fillId="52" borderId="34" xfId="0" applyFont="1" applyFill="1" applyBorder="1" applyAlignment="1">
      <alignment horizontal="center" vertical="center" wrapText="1"/>
    </xf>
    <xf numFmtId="164" fontId="65" fillId="53" borderId="30" xfId="0" applyNumberFormat="1" applyFont="1" applyFill="1" applyBorder="1" applyAlignment="1">
      <alignment horizontal="center" wrapText="1"/>
    </xf>
    <xf numFmtId="164" fontId="65" fillId="53" borderId="31" xfId="0" applyNumberFormat="1" applyFont="1" applyFill="1" applyBorder="1" applyAlignment="1">
      <alignment horizontal="center" wrapText="1"/>
    </xf>
    <xf numFmtId="164" fontId="65" fillId="53" borderId="48" xfId="0" applyNumberFormat="1" applyFont="1" applyFill="1" applyBorder="1" applyAlignment="1">
      <alignment horizontal="center" wrapText="1"/>
    </xf>
    <xf numFmtId="0" fontId="65" fillId="53" borderId="46" xfId="0" applyFont="1" applyFill="1" applyBorder="1" applyAlignment="1">
      <alignment horizontal="center" vertical="center" wrapText="1"/>
    </xf>
    <xf numFmtId="0" fontId="65" fillId="53" borderId="47" xfId="0" applyFont="1" applyFill="1" applyBorder="1" applyAlignment="1">
      <alignment horizontal="center" vertical="center" wrapText="1"/>
    </xf>
    <xf numFmtId="0" fontId="56" fillId="0" borderId="0" xfId="0" applyFont="1" applyAlignment="1" applyProtection="1">
      <alignment horizontal="left" vertical="center" wrapText="1"/>
      <protection locked="0"/>
    </xf>
    <xf numFmtId="165" fontId="64" fillId="56" borderId="53" xfId="0" applyNumberFormat="1" applyFont="1" applyFill="1" applyBorder="1" applyAlignment="1" applyProtection="1">
      <alignment horizontal="center" wrapText="1"/>
      <protection locked="0"/>
    </xf>
    <xf numFmtId="165" fontId="64" fillId="56" borderId="54" xfId="0" applyNumberFormat="1" applyFont="1" applyFill="1" applyBorder="1" applyAlignment="1" applyProtection="1">
      <alignment horizontal="center" wrapText="1"/>
      <protection locked="0"/>
    </xf>
    <xf numFmtId="165" fontId="64" fillId="60" borderId="46" xfId="0" applyNumberFormat="1" applyFont="1" applyFill="1" applyBorder="1" applyAlignment="1" applyProtection="1">
      <alignment horizontal="center" vertical="center" wrapText="1"/>
      <protection locked="0"/>
    </xf>
    <xf numFmtId="165" fontId="64" fillId="60" borderId="47" xfId="0" applyNumberFormat="1" applyFont="1" applyFill="1" applyBorder="1" applyAlignment="1" applyProtection="1">
      <alignment horizontal="center" vertical="center" wrapText="1"/>
      <protection locked="0"/>
    </xf>
    <xf numFmtId="165" fontId="64" fillId="56" borderId="30" xfId="0" applyNumberFormat="1" applyFont="1" applyFill="1" applyBorder="1" applyAlignment="1" applyProtection="1">
      <alignment horizontal="center" wrapText="1"/>
      <protection locked="0"/>
    </xf>
    <xf numFmtId="165" fontId="64" fillId="56" borderId="31" xfId="0" applyNumberFormat="1" applyFont="1" applyFill="1" applyBorder="1" applyAlignment="1" applyProtection="1">
      <alignment horizontal="center" wrapText="1"/>
      <protection locked="0"/>
    </xf>
    <xf numFmtId="165" fontId="64" fillId="56" borderId="48" xfId="0" applyNumberFormat="1" applyFont="1" applyFill="1" applyBorder="1" applyAlignment="1" applyProtection="1">
      <alignment horizontal="center" wrapText="1"/>
      <protection locked="0"/>
    </xf>
    <xf numFmtId="165" fontId="64" fillId="56" borderId="55" xfId="0" applyNumberFormat="1" applyFont="1" applyFill="1" applyBorder="1" applyAlignment="1" applyProtection="1">
      <alignment horizontal="center" wrapText="1"/>
      <protection locked="0"/>
    </xf>
  </cellXfs>
  <cellStyles count="616">
    <cellStyle name="_x000a_386grabber=M" xfId="1" xr:uid="{00000000-0005-0000-0000-000000000000}"/>
    <cellStyle name="_TableSuperHead" xfId="2" xr:uid="{00000000-0005-0000-0000-000001000000}"/>
    <cellStyle name="20% - Colore 1" xfId="3" xr:uid="{00000000-0005-0000-0000-000002000000}"/>
    <cellStyle name="20% - Colore 1 2" xfId="4" xr:uid="{00000000-0005-0000-0000-000003000000}"/>
    <cellStyle name="20% - Colore 1 2 2" xfId="5" xr:uid="{00000000-0005-0000-0000-000004000000}"/>
    <cellStyle name="20% - Colore 1 2 2 2" xfId="6" xr:uid="{00000000-0005-0000-0000-000005000000}"/>
    <cellStyle name="20% - Colore 1 2 2 2 2" xfId="337" xr:uid="{4FB04D31-5DE8-4C8F-8D84-B17029047708}"/>
    <cellStyle name="20% - Colore 1 2 2 2 3" xfId="478" xr:uid="{21350024-7954-44EF-BE4A-EA31B60D5D1F}"/>
    <cellStyle name="20% - Colore 1 2 2 3" xfId="336" xr:uid="{5BA12D3D-CE48-4462-9916-9E70F46EB29C}"/>
    <cellStyle name="20% - Colore 1 2 2 4" xfId="477" xr:uid="{CFDBAB85-E9AE-4C8F-9164-8D952EFC3932}"/>
    <cellStyle name="20% - Colore 1 2 3" xfId="7" xr:uid="{00000000-0005-0000-0000-000006000000}"/>
    <cellStyle name="20% - Colore 1 2 3 2" xfId="338" xr:uid="{C697D12A-3E7B-4E66-816A-0E7FA699BA6C}"/>
    <cellStyle name="20% - Colore 1 2 3 3" xfId="479" xr:uid="{06F1CCEA-0DB5-4C4E-AEC3-89BD95D68C53}"/>
    <cellStyle name="20% - Colore 1 2 4" xfId="335" xr:uid="{1F4B2C2D-8FB3-4050-B647-F2D4837A0CAD}"/>
    <cellStyle name="20% - Colore 1 2 5" xfId="476" xr:uid="{BA1AC709-11BE-4866-B589-5FCC7B806319}"/>
    <cellStyle name="20% - Colore 1 3" xfId="8" xr:uid="{00000000-0005-0000-0000-000007000000}"/>
    <cellStyle name="20% - Colore 1 3 2" xfId="9" xr:uid="{00000000-0005-0000-0000-000008000000}"/>
    <cellStyle name="20% - Colore 1 3 2 2" xfId="340" xr:uid="{3FACE58C-9801-466E-9619-FEFF6B17B6B8}"/>
    <cellStyle name="20% - Colore 1 3 2 3" xfId="481" xr:uid="{29C0CA29-8910-4964-990F-746A9C86352F}"/>
    <cellStyle name="20% - Colore 1 3 3" xfId="339" xr:uid="{CCC7A59C-92F5-47C3-9C46-AFD5B257A8DB}"/>
    <cellStyle name="20% - Colore 1 3 4" xfId="480" xr:uid="{483CA603-E503-4F2E-884F-0AD1D7F1C997}"/>
    <cellStyle name="20% - Colore 1 4" xfId="10" xr:uid="{00000000-0005-0000-0000-000009000000}"/>
    <cellStyle name="20% - Colore 1 5" xfId="11" xr:uid="{00000000-0005-0000-0000-00000A000000}"/>
    <cellStyle name="20% - Colore 1 5 2" xfId="341" xr:uid="{2550E171-DB62-4BEA-9208-B11012719934}"/>
    <cellStyle name="20% - Colore 1 5 3" xfId="482" xr:uid="{8CBB8AC9-1786-4312-A7DF-BF5877C1D82E}"/>
    <cellStyle name="20% - Colore 1 6" xfId="334" xr:uid="{767AC0AF-A22F-4631-86BC-ABC08A730657}"/>
    <cellStyle name="20% - Colore 1 7" xfId="475" xr:uid="{A93CD4BB-6DCA-49A8-A9B2-E7712EB4F1FC}"/>
    <cellStyle name="20% - Colore 2" xfId="12" xr:uid="{00000000-0005-0000-0000-00000B000000}"/>
    <cellStyle name="20% - Colore 2 2" xfId="13" xr:uid="{00000000-0005-0000-0000-00000C000000}"/>
    <cellStyle name="20% - Colore 2 2 2" xfId="14" xr:uid="{00000000-0005-0000-0000-00000D000000}"/>
    <cellStyle name="20% - Colore 2 2 2 2" xfId="15" xr:uid="{00000000-0005-0000-0000-00000E000000}"/>
    <cellStyle name="20% - Colore 2 2 2 2 2" xfId="345" xr:uid="{E6A03BBC-5B9D-4EE5-9F25-930B26E08D57}"/>
    <cellStyle name="20% - Colore 2 2 2 2 3" xfId="486" xr:uid="{2EA8D438-B0C1-4330-8C11-3916D054ED3A}"/>
    <cellStyle name="20% - Colore 2 2 2 3" xfId="344" xr:uid="{123DBC79-1CB7-473A-A2E3-E7FEB5C57216}"/>
    <cellStyle name="20% - Colore 2 2 2 4" xfId="485" xr:uid="{7BD05C6D-6D6B-4607-BDB0-449FDBFA3420}"/>
    <cellStyle name="20% - Colore 2 2 3" xfId="16" xr:uid="{00000000-0005-0000-0000-00000F000000}"/>
    <cellStyle name="20% - Colore 2 2 3 2" xfId="346" xr:uid="{DE1B001C-1C06-434C-9ED9-E62DCC1B4524}"/>
    <cellStyle name="20% - Colore 2 2 3 3" xfId="487" xr:uid="{3DE6F091-7808-4B29-95C2-CD53046F98FC}"/>
    <cellStyle name="20% - Colore 2 2 4" xfId="343" xr:uid="{3CBB8666-2EEF-47CC-AAF2-A67F41ECB7AA}"/>
    <cellStyle name="20% - Colore 2 2 5" xfId="484" xr:uid="{DE07B2F2-9AC7-4227-8C30-857872C02B4C}"/>
    <cellStyle name="20% - Colore 2 3" xfId="17" xr:uid="{00000000-0005-0000-0000-000010000000}"/>
    <cellStyle name="20% - Colore 2 3 2" xfId="18" xr:uid="{00000000-0005-0000-0000-000011000000}"/>
    <cellStyle name="20% - Colore 2 3 2 2" xfId="348" xr:uid="{5AEEB6EF-21EF-4648-9A1B-D9DC42435E7F}"/>
    <cellStyle name="20% - Colore 2 3 2 3" xfId="489" xr:uid="{151D07EE-DDAB-4A5E-9F6A-85219B7A3D46}"/>
    <cellStyle name="20% - Colore 2 3 3" xfId="347" xr:uid="{CFAAF866-7D19-415E-B3C1-0178CCD20AA1}"/>
    <cellStyle name="20% - Colore 2 3 4" xfId="488" xr:uid="{A6BC98BC-2B36-4E4E-B49B-690407240972}"/>
    <cellStyle name="20% - Colore 2 4" xfId="19" xr:uid="{00000000-0005-0000-0000-000012000000}"/>
    <cellStyle name="20% - Colore 2 5" xfId="20" xr:uid="{00000000-0005-0000-0000-000013000000}"/>
    <cellStyle name="20% - Colore 2 5 2" xfId="349" xr:uid="{31E1DB11-051C-48C0-8BE6-7DD7300ECA29}"/>
    <cellStyle name="20% - Colore 2 5 3" xfId="490" xr:uid="{BCA6754C-232D-4ED9-B48E-B8525694A148}"/>
    <cellStyle name="20% - Colore 2 6" xfId="342" xr:uid="{0EE5A9D2-AE1D-4D66-9ED8-144B5BC05BCE}"/>
    <cellStyle name="20% - Colore 2 7" xfId="483" xr:uid="{EC590A40-D627-4EBC-A03A-80A20E711296}"/>
    <cellStyle name="20% - Colore 3" xfId="21" xr:uid="{00000000-0005-0000-0000-000014000000}"/>
    <cellStyle name="20% - Colore 3 2" xfId="22" xr:uid="{00000000-0005-0000-0000-000015000000}"/>
    <cellStyle name="20% - Colore 3 2 2" xfId="23" xr:uid="{00000000-0005-0000-0000-000016000000}"/>
    <cellStyle name="20% - Colore 3 2 2 2" xfId="24" xr:uid="{00000000-0005-0000-0000-000017000000}"/>
    <cellStyle name="20% - Colore 3 2 2 2 2" xfId="353" xr:uid="{9D10D898-361B-44E6-8730-11D6C7B7D827}"/>
    <cellStyle name="20% - Colore 3 2 2 2 3" xfId="494" xr:uid="{71A5E124-3102-4426-8A7B-D507D8A38264}"/>
    <cellStyle name="20% - Colore 3 2 2 3" xfId="352" xr:uid="{EF570035-D008-45A4-9B34-6572D768887B}"/>
    <cellStyle name="20% - Colore 3 2 2 4" xfId="493" xr:uid="{9FCD2145-A832-4E06-99AD-2401E2B9DA2B}"/>
    <cellStyle name="20% - Colore 3 2 3" xfId="25" xr:uid="{00000000-0005-0000-0000-000018000000}"/>
    <cellStyle name="20% - Colore 3 2 3 2" xfId="354" xr:uid="{3FA0B189-7D05-4187-B92B-C5209F836C7F}"/>
    <cellStyle name="20% - Colore 3 2 3 3" xfId="495" xr:uid="{577B22A0-7CB9-4EDA-A7E4-8195AA9FA3CF}"/>
    <cellStyle name="20% - Colore 3 2 4" xfId="351" xr:uid="{FBBBEAAF-F551-4666-93D3-D62DD49A4BCB}"/>
    <cellStyle name="20% - Colore 3 2 5" xfId="492" xr:uid="{5EA52A5D-4053-4866-8C34-4A2121653927}"/>
    <cellStyle name="20% - Colore 3 3" xfId="26" xr:uid="{00000000-0005-0000-0000-000019000000}"/>
    <cellStyle name="20% - Colore 3 3 2" xfId="27" xr:uid="{00000000-0005-0000-0000-00001A000000}"/>
    <cellStyle name="20% - Colore 3 3 2 2" xfId="356" xr:uid="{8BCA062C-151D-46A1-B646-E3BFC3F4B37E}"/>
    <cellStyle name="20% - Colore 3 3 2 3" xfId="497" xr:uid="{9CD742BB-E6FA-44F2-BB4B-23AE24954F5A}"/>
    <cellStyle name="20% - Colore 3 3 3" xfId="355" xr:uid="{22002C70-ABA7-4949-8E14-A1A2AB1A4BBD}"/>
    <cellStyle name="20% - Colore 3 3 4" xfId="496" xr:uid="{4623D55C-D54F-4FC6-B4CD-304C99AC83E6}"/>
    <cellStyle name="20% - Colore 3 4" xfId="28" xr:uid="{00000000-0005-0000-0000-00001B000000}"/>
    <cellStyle name="20% - Colore 3 5" xfId="29" xr:uid="{00000000-0005-0000-0000-00001C000000}"/>
    <cellStyle name="20% - Colore 3 5 2" xfId="357" xr:uid="{91454191-488B-42B0-A505-CED44AEC6531}"/>
    <cellStyle name="20% - Colore 3 5 3" xfId="498" xr:uid="{1EB8C968-9C83-4855-83AC-5996C7C7E349}"/>
    <cellStyle name="20% - Colore 3 6" xfId="350" xr:uid="{0B948D11-AA1A-4463-BBAB-86445E0B547F}"/>
    <cellStyle name="20% - Colore 3 7" xfId="491" xr:uid="{15567419-C962-4C26-B784-E8AC6390A298}"/>
    <cellStyle name="20% - Colore 4" xfId="30" xr:uid="{00000000-0005-0000-0000-00001D000000}"/>
    <cellStyle name="20% - Colore 4 2" xfId="31" xr:uid="{00000000-0005-0000-0000-00001E000000}"/>
    <cellStyle name="20% - Colore 4 2 2" xfId="32" xr:uid="{00000000-0005-0000-0000-00001F000000}"/>
    <cellStyle name="20% - Colore 4 2 2 2" xfId="33" xr:uid="{00000000-0005-0000-0000-000020000000}"/>
    <cellStyle name="20% - Colore 4 2 2 2 2" xfId="361" xr:uid="{55EF4374-8315-464B-8C66-1626B65C6B4C}"/>
    <cellStyle name="20% - Colore 4 2 2 2 3" xfId="502" xr:uid="{24D3F6C0-FE51-4831-9352-2782204599C7}"/>
    <cellStyle name="20% - Colore 4 2 2 3" xfId="360" xr:uid="{BC930EA6-E6C9-41C1-93B0-16FE2D245E61}"/>
    <cellStyle name="20% - Colore 4 2 2 4" xfId="501" xr:uid="{94AAB20A-BF4F-4BF8-89C3-75ABC1D13237}"/>
    <cellStyle name="20% - Colore 4 2 3" xfId="34" xr:uid="{00000000-0005-0000-0000-000021000000}"/>
    <cellStyle name="20% - Colore 4 2 3 2" xfId="362" xr:uid="{B432F57B-149A-4FE6-8558-A9265F422C97}"/>
    <cellStyle name="20% - Colore 4 2 3 3" xfId="503" xr:uid="{94C6F743-F016-4B91-9D41-FABAC3008D5E}"/>
    <cellStyle name="20% - Colore 4 2 4" xfId="359" xr:uid="{B8488689-5E9B-4153-99F2-86490924A400}"/>
    <cellStyle name="20% - Colore 4 2 5" xfId="500" xr:uid="{E3EE6F30-3465-4AF9-B198-91E5ECEF0FAE}"/>
    <cellStyle name="20% - Colore 4 3" xfId="35" xr:uid="{00000000-0005-0000-0000-000022000000}"/>
    <cellStyle name="20% - Colore 4 3 2" xfId="36" xr:uid="{00000000-0005-0000-0000-000023000000}"/>
    <cellStyle name="20% - Colore 4 3 2 2" xfId="364" xr:uid="{EC52C4F2-99C4-4C07-9670-A3705F286CAD}"/>
    <cellStyle name="20% - Colore 4 3 2 3" xfId="505" xr:uid="{CC427E77-9F99-4476-842F-2AC62127042D}"/>
    <cellStyle name="20% - Colore 4 3 3" xfId="363" xr:uid="{BD993A4C-6AF1-43F8-891D-EC8A8AED4D7B}"/>
    <cellStyle name="20% - Colore 4 3 4" xfId="504" xr:uid="{713FBC4D-9E34-408F-A5DB-5009685BF3C4}"/>
    <cellStyle name="20% - Colore 4 4" xfId="37" xr:uid="{00000000-0005-0000-0000-000024000000}"/>
    <cellStyle name="20% - Colore 4 5" xfId="38" xr:uid="{00000000-0005-0000-0000-000025000000}"/>
    <cellStyle name="20% - Colore 4 5 2" xfId="365" xr:uid="{BA10DA0F-C7A3-469D-BE19-3E9C38CC4703}"/>
    <cellStyle name="20% - Colore 4 5 3" xfId="506" xr:uid="{FAB4EA8A-F2E5-491C-B657-ECA504199052}"/>
    <cellStyle name="20% - Colore 4 6" xfId="358" xr:uid="{62087EF8-A120-4400-915C-CAC349D2CDEE}"/>
    <cellStyle name="20% - Colore 4 7" xfId="499" xr:uid="{31A41F65-CED9-4995-B8AF-A8076A6F0458}"/>
    <cellStyle name="20% - Colore 5" xfId="39" xr:uid="{00000000-0005-0000-0000-000026000000}"/>
    <cellStyle name="20% - Colore 5 2" xfId="40" xr:uid="{00000000-0005-0000-0000-000027000000}"/>
    <cellStyle name="20% - Colore 5 2 2" xfId="41" xr:uid="{00000000-0005-0000-0000-000028000000}"/>
    <cellStyle name="20% - Colore 5 2 2 2" xfId="42" xr:uid="{00000000-0005-0000-0000-000029000000}"/>
    <cellStyle name="20% - Colore 5 2 2 2 2" xfId="369" xr:uid="{5AD32E9B-F738-479C-8064-8C5887CF7FA1}"/>
    <cellStyle name="20% - Colore 5 2 2 2 3" xfId="510" xr:uid="{D7C7BD07-28A4-415A-9D6D-F79C7F63FBB1}"/>
    <cellStyle name="20% - Colore 5 2 2 3" xfId="368" xr:uid="{6D2642F2-3A1C-4248-80B3-2FAB7D28317A}"/>
    <cellStyle name="20% - Colore 5 2 2 4" xfId="509" xr:uid="{D120BA3C-51E6-41A5-A077-CEEFF8D2956D}"/>
    <cellStyle name="20% - Colore 5 2 3" xfId="43" xr:uid="{00000000-0005-0000-0000-00002A000000}"/>
    <cellStyle name="20% - Colore 5 2 3 2" xfId="370" xr:uid="{8C087DDE-932C-455A-92E5-30613BF1F4A9}"/>
    <cellStyle name="20% - Colore 5 2 3 3" xfId="511" xr:uid="{C7D3069F-8F14-4798-9177-E2E628AE49E0}"/>
    <cellStyle name="20% - Colore 5 2 4" xfId="367" xr:uid="{683972AB-401D-4BB9-8C97-0431F230E5A6}"/>
    <cellStyle name="20% - Colore 5 2 5" xfId="508" xr:uid="{DA30AC06-ED7C-4ACF-A426-3FDD564A1C98}"/>
    <cellStyle name="20% - Colore 5 3" xfId="44" xr:uid="{00000000-0005-0000-0000-00002B000000}"/>
    <cellStyle name="20% - Colore 5 3 2" xfId="45" xr:uid="{00000000-0005-0000-0000-00002C000000}"/>
    <cellStyle name="20% - Colore 5 3 2 2" xfId="372" xr:uid="{1727E6FC-F68A-4E56-97A7-0336A612F620}"/>
    <cellStyle name="20% - Colore 5 3 2 3" xfId="513" xr:uid="{51A60FF8-7349-4FB1-9166-2C93AD3296C5}"/>
    <cellStyle name="20% - Colore 5 3 3" xfId="371" xr:uid="{3F000F29-90BD-4BF0-AA26-630C5934736B}"/>
    <cellStyle name="20% - Colore 5 3 4" xfId="512" xr:uid="{CE354F38-B656-49D5-8193-A9F33BE528E8}"/>
    <cellStyle name="20% - Colore 5 4" xfId="46" xr:uid="{00000000-0005-0000-0000-00002D000000}"/>
    <cellStyle name="20% - Colore 5 5" xfId="47" xr:uid="{00000000-0005-0000-0000-00002E000000}"/>
    <cellStyle name="20% - Colore 5 5 2" xfId="373" xr:uid="{EF5EAC0A-BDFF-407C-B5F0-A883D3F69FB8}"/>
    <cellStyle name="20% - Colore 5 5 3" xfId="514" xr:uid="{73791E4B-DBEE-46B0-BCE8-CB7A0D5E57DE}"/>
    <cellStyle name="20% - Colore 5 6" xfId="366" xr:uid="{D7CD469C-4475-49CB-B004-BE495385655F}"/>
    <cellStyle name="20% - Colore 5 7" xfId="507" xr:uid="{51211DE4-0B7D-4840-847A-2E9A50A4F623}"/>
    <cellStyle name="20% - Colore 6" xfId="48" xr:uid="{00000000-0005-0000-0000-00002F000000}"/>
    <cellStyle name="20% - Colore 6 2" xfId="49" xr:uid="{00000000-0005-0000-0000-000030000000}"/>
    <cellStyle name="20% - Colore 6 2 2" xfId="50" xr:uid="{00000000-0005-0000-0000-000031000000}"/>
    <cellStyle name="20% - Colore 6 2 2 2" xfId="51" xr:uid="{00000000-0005-0000-0000-000032000000}"/>
    <cellStyle name="20% - Colore 6 2 2 2 2" xfId="377" xr:uid="{00A6B0DD-9154-48D6-937B-F5307148AAFA}"/>
    <cellStyle name="20% - Colore 6 2 2 2 3" xfId="518" xr:uid="{82521F13-6F16-4AB9-AB83-6C964E7B64E6}"/>
    <cellStyle name="20% - Colore 6 2 2 3" xfId="376" xr:uid="{D4BDA079-1DDE-419D-9A0C-5D69782AC4FD}"/>
    <cellStyle name="20% - Colore 6 2 2 4" xfId="517" xr:uid="{780423CD-4106-468A-986D-7A7DB80BF1FD}"/>
    <cellStyle name="20% - Colore 6 2 3" xfId="52" xr:uid="{00000000-0005-0000-0000-000033000000}"/>
    <cellStyle name="20% - Colore 6 2 3 2" xfId="378" xr:uid="{EABB058B-BA56-4E4F-826A-FA520BEC3825}"/>
    <cellStyle name="20% - Colore 6 2 3 3" xfId="519" xr:uid="{399ADAA5-C3E9-4154-B034-DEA3A11D176C}"/>
    <cellStyle name="20% - Colore 6 2 4" xfId="375" xr:uid="{DF308823-D83A-46BB-87E0-2E3B5D06B136}"/>
    <cellStyle name="20% - Colore 6 2 5" xfId="516" xr:uid="{6587D98F-036A-44AD-8B85-5FBB9ABF2C24}"/>
    <cellStyle name="20% - Colore 6 3" xfId="53" xr:uid="{00000000-0005-0000-0000-000034000000}"/>
    <cellStyle name="20% - Colore 6 3 2" xfId="54" xr:uid="{00000000-0005-0000-0000-000035000000}"/>
    <cellStyle name="20% - Colore 6 3 2 2" xfId="380" xr:uid="{1B559E79-290B-4BD1-8055-C5312714A54A}"/>
    <cellStyle name="20% - Colore 6 3 2 3" xfId="521" xr:uid="{43A4919F-87BB-45EF-98CB-68DC1FD45D00}"/>
    <cellStyle name="20% - Colore 6 3 3" xfId="379" xr:uid="{D72C37DE-84C7-48BA-BC6B-769136834CAB}"/>
    <cellStyle name="20% - Colore 6 3 4" xfId="520" xr:uid="{A7418736-1CF1-496F-B015-3CC99D38BCEC}"/>
    <cellStyle name="20% - Colore 6 4" xfId="55" xr:uid="{00000000-0005-0000-0000-000036000000}"/>
    <cellStyle name="20% - Colore 6 5" xfId="56" xr:uid="{00000000-0005-0000-0000-000037000000}"/>
    <cellStyle name="20% - Colore 6 5 2" xfId="381" xr:uid="{2FAD996D-EFB5-47DE-B07F-AD50EC1BC12F}"/>
    <cellStyle name="20% - Colore 6 5 3" xfId="522" xr:uid="{3EB8F9F8-106F-4697-9284-994CDA6440A2}"/>
    <cellStyle name="20% - Colore 6 6" xfId="374" xr:uid="{D9A5807D-EE19-4484-897F-96AC0F457630}"/>
    <cellStyle name="20% - Colore 6 7" xfId="515" xr:uid="{AC016CCD-B06C-48B5-88A3-5F4951E39B2D}"/>
    <cellStyle name="40% - Colore 1" xfId="57" xr:uid="{00000000-0005-0000-0000-000038000000}"/>
    <cellStyle name="40% - Colore 1 2" xfId="58" xr:uid="{00000000-0005-0000-0000-000039000000}"/>
    <cellStyle name="40% - Colore 1 2 2" xfId="59" xr:uid="{00000000-0005-0000-0000-00003A000000}"/>
    <cellStyle name="40% - Colore 1 2 2 2" xfId="60" xr:uid="{00000000-0005-0000-0000-00003B000000}"/>
    <cellStyle name="40% - Colore 1 2 2 2 2" xfId="385" xr:uid="{99BCF9C5-560F-42B8-8878-28E1CD2968A4}"/>
    <cellStyle name="40% - Colore 1 2 2 2 3" xfId="526" xr:uid="{F68F079F-2DD9-41CE-BDC3-9016B12AF4E9}"/>
    <cellStyle name="40% - Colore 1 2 2 3" xfId="384" xr:uid="{D235C72D-763E-49DE-AE2C-5E27E9965F81}"/>
    <cellStyle name="40% - Colore 1 2 2 4" xfId="525" xr:uid="{55761391-7220-4459-914A-80F1E933BBFA}"/>
    <cellStyle name="40% - Colore 1 2 3" xfId="61" xr:uid="{00000000-0005-0000-0000-00003C000000}"/>
    <cellStyle name="40% - Colore 1 2 3 2" xfId="386" xr:uid="{7F9ACFB8-5279-4DB8-9575-471459673626}"/>
    <cellStyle name="40% - Colore 1 2 3 3" xfId="527" xr:uid="{8A556390-E42F-4937-8CDE-D579A977A27F}"/>
    <cellStyle name="40% - Colore 1 2 4" xfId="383" xr:uid="{EB1E5755-F6D3-4632-BB48-F0DBEFF62E9B}"/>
    <cellStyle name="40% - Colore 1 2 5" xfId="524" xr:uid="{B51260CA-FFBD-43DF-BDCD-0BCBE492B3B5}"/>
    <cellStyle name="40% - Colore 1 3" xfId="62" xr:uid="{00000000-0005-0000-0000-00003D000000}"/>
    <cellStyle name="40% - Colore 1 3 2" xfId="63" xr:uid="{00000000-0005-0000-0000-00003E000000}"/>
    <cellStyle name="40% - Colore 1 3 2 2" xfId="388" xr:uid="{6AFE48E8-3617-41F6-9540-99FF7D2AA90C}"/>
    <cellStyle name="40% - Colore 1 3 2 3" xfId="529" xr:uid="{077D8B60-5E22-4442-AB26-258C5D70E91C}"/>
    <cellStyle name="40% - Colore 1 3 3" xfId="387" xr:uid="{85980942-4408-4517-A9BC-37E79451E475}"/>
    <cellStyle name="40% - Colore 1 3 4" xfId="528" xr:uid="{7CF38590-2AF2-438F-AC4A-90243F392661}"/>
    <cellStyle name="40% - Colore 1 4" xfId="64" xr:uid="{00000000-0005-0000-0000-00003F000000}"/>
    <cellStyle name="40% - Colore 1 5" xfId="65" xr:uid="{00000000-0005-0000-0000-000040000000}"/>
    <cellStyle name="40% - Colore 1 5 2" xfId="389" xr:uid="{0D8F92B5-2893-4F17-86B5-0B992372610E}"/>
    <cellStyle name="40% - Colore 1 5 3" xfId="530" xr:uid="{C99023D3-09DD-4B1E-9361-1E6BD2548461}"/>
    <cellStyle name="40% - Colore 1 6" xfId="382" xr:uid="{28E6B5B7-6072-4B06-B4B8-9C64F5E48F74}"/>
    <cellStyle name="40% - Colore 1 7" xfId="523" xr:uid="{30D4D6FD-A2C7-4284-8774-A96071AC83AF}"/>
    <cellStyle name="40% - Colore 2" xfId="66" xr:uid="{00000000-0005-0000-0000-000041000000}"/>
    <cellStyle name="40% - Colore 2 2" xfId="67" xr:uid="{00000000-0005-0000-0000-000042000000}"/>
    <cellStyle name="40% - Colore 2 2 2" xfId="68" xr:uid="{00000000-0005-0000-0000-000043000000}"/>
    <cellStyle name="40% - Colore 2 2 2 2" xfId="69" xr:uid="{00000000-0005-0000-0000-000044000000}"/>
    <cellStyle name="40% - Colore 2 2 2 2 2" xfId="393" xr:uid="{704E9885-364C-4281-8BE2-816BCB933C37}"/>
    <cellStyle name="40% - Colore 2 2 2 2 3" xfId="534" xr:uid="{5D11E190-EE39-47A8-9B0F-9E818261495E}"/>
    <cellStyle name="40% - Colore 2 2 2 3" xfId="392" xr:uid="{A2FF78C5-9981-4F64-96DA-E93E5346F369}"/>
    <cellStyle name="40% - Colore 2 2 2 4" xfId="533" xr:uid="{FB85CBA8-0A61-48C3-AAA5-EEA2E0F13F89}"/>
    <cellStyle name="40% - Colore 2 2 3" xfId="70" xr:uid="{00000000-0005-0000-0000-000045000000}"/>
    <cellStyle name="40% - Colore 2 2 3 2" xfId="394" xr:uid="{E1CB0394-8B42-4A87-9FD2-4B66EA8E0D84}"/>
    <cellStyle name="40% - Colore 2 2 3 3" xfId="535" xr:uid="{16F3C3F7-E94D-4E36-8720-F2C7FA74F39A}"/>
    <cellStyle name="40% - Colore 2 2 4" xfId="391" xr:uid="{1809CB1D-238D-496F-B3A8-1E55EFC1B1AF}"/>
    <cellStyle name="40% - Colore 2 2 5" xfId="532" xr:uid="{D4EA7923-69D1-4B85-96CA-DFB055FC2F09}"/>
    <cellStyle name="40% - Colore 2 3" xfId="71" xr:uid="{00000000-0005-0000-0000-000046000000}"/>
    <cellStyle name="40% - Colore 2 3 2" xfId="72" xr:uid="{00000000-0005-0000-0000-000047000000}"/>
    <cellStyle name="40% - Colore 2 3 2 2" xfId="396" xr:uid="{A95691C6-7021-4111-8AB5-212FE286D5E9}"/>
    <cellStyle name="40% - Colore 2 3 2 3" xfId="537" xr:uid="{749BE828-C211-49B2-8C45-DFAF3A3830EE}"/>
    <cellStyle name="40% - Colore 2 3 3" xfId="395" xr:uid="{4224DEE5-E253-4A69-ABA5-8AAA684EAA8B}"/>
    <cellStyle name="40% - Colore 2 3 4" xfId="536" xr:uid="{A3E7573E-00FA-48EE-A19F-BFFD2B9538EC}"/>
    <cellStyle name="40% - Colore 2 4" xfId="73" xr:uid="{00000000-0005-0000-0000-000048000000}"/>
    <cellStyle name="40% - Colore 2 5" xfId="74" xr:uid="{00000000-0005-0000-0000-000049000000}"/>
    <cellStyle name="40% - Colore 2 5 2" xfId="397" xr:uid="{05FEC465-2CC8-4046-BB33-097FC6B56BB1}"/>
    <cellStyle name="40% - Colore 2 5 3" xfId="538" xr:uid="{D1108BC7-E264-4B91-881F-8E79CF956FE8}"/>
    <cellStyle name="40% - Colore 2 6" xfId="390" xr:uid="{4DACC63C-8589-46A4-A9B4-3FF4A452914F}"/>
    <cellStyle name="40% - Colore 2 7" xfId="531" xr:uid="{C99269CE-AE95-4160-A1EC-692992E04DA4}"/>
    <cellStyle name="40% - Colore 3" xfId="75" xr:uid="{00000000-0005-0000-0000-00004A000000}"/>
    <cellStyle name="40% - Colore 3 2" xfId="76" xr:uid="{00000000-0005-0000-0000-00004B000000}"/>
    <cellStyle name="40% - Colore 3 2 2" xfId="77" xr:uid="{00000000-0005-0000-0000-00004C000000}"/>
    <cellStyle name="40% - Colore 3 2 2 2" xfId="78" xr:uid="{00000000-0005-0000-0000-00004D000000}"/>
    <cellStyle name="40% - Colore 3 2 2 2 2" xfId="401" xr:uid="{5618DD6D-7E9C-4FB0-8B50-35A1E8F0A07D}"/>
    <cellStyle name="40% - Colore 3 2 2 2 3" xfId="542" xr:uid="{012C3FCC-6AAA-49F8-93C4-78DB8EAF36C2}"/>
    <cellStyle name="40% - Colore 3 2 2 3" xfId="400" xr:uid="{739DF259-FA49-4474-B5AD-FF5E270741BD}"/>
    <cellStyle name="40% - Colore 3 2 2 4" xfId="541" xr:uid="{AD53461E-E7F0-4143-B5D1-46A11D283951}"/>
    <cellStyle name="40% - Colore 3 2 3" xfId="79" xr:uid="{00000000-0005-0000-0000-00004E000000}"/>
    <cellStyle name="40% - Colore 3 2 3 2" xfId="402" xr:uid="{B0EA9571-5E8C-4BEC-9016-D92B3B54462D}"/>
    <cellStyle name="40% - Colore 3 2 3 3" xfId="543" xr:uid="{71D71E8B-427A-4EA5-BFD6-0CEF55FE8E7D}"/>
    <cellStyle name="40% - Colore 3 2 4" xfId="399" xr:uid="{FBB4ADB5-4837-4B5D-BC22-1F2D611CA10D}"/>
    <cellStyle name="40% - Colore 3 2 5" xfId="540" xr:uid="{4E7922F2-74A6-4AB7-A865-2A2ED1CE415B}"/>
    <cellStyle name="40% - Colore 3 3" xfId="80" xr:uid="{00000000-0005-0000-0000-00004F000000}"/>
    <cellStyle name="40% - Colore 3 3 2" xfId="81" xr:uid="{00000000-0005-0000-0000-000050000000}"/>
    <cellStyle name="40% - Colore 3 3 2 2" xfId="404" xr:uid="{891C2694-0ACB-4845-ABF4-58F3A3F18551}"/>
    <cellStyle name="40% - Colore 3 3 2 3" xfId="545" xr:uid="{0B0825AE-FAEF-49DB-8341-A1F816B58A0A}"/>
    <cellStyle name="40% - Colore 3 3 3" xfId="403" xr:uid="{D948ED45-1072-45AC-8AFB-DA7683EB3630}"/>
    <cellStyle name="40% - Colore 3 3 4" xfId="544" xr:uid="{C90838EE-A60C-4DD0-BB6C-AB094414CD15}"/>
    <cellStyle name="40% - Colore 3 4" xfId="82" xr:uid="{00000000-0005-0000-0000-000051000000}"/>
    <cellStyle name="40% - Colore 3 5" xfId="83" xr:uid="{00000000-0005-0000-0000-000052000000}"/>
    <cellStyle name="40% - Colore 3 5 2" xfId="405" xr:uid="{73FD95C2-29C3-4210-A6CA-EB8CAD2D98EF}"/>
    <cellStyle name="40% - Colore 3 5 3" xfId="546" xr:uid="{BE6D3EE8-1182-4E38-A6BC-264390CFFEBE}"/>
    <cellStyle name="40% - Colore 3 6" xfId="398" xr:uid="{A3B83FBA-E5A7-4AA9-93D4-140AFA909B37}"/>
    <cellStyle name="40% - Colore 3 7" xfId="539" xr:uid="{38091E4F-87FD-467F-AED8-D76F142C89FC}"/>
    <cellStyle name="40% - Colore 4" xfId="84" xr:uid="{00000000-0005-0000-0000-000053000000}"/>
    <cellStyle name="40% - Colore 4 2" xfId="85" xr:uid="{00000000-0005-0000-0000-000054000000}"/>
    <cellStyle name="40% - Colore 4 2 2" xfId="86" xr:uid="{00000000-0005-0000-0000-000055000000}"/>
    <cellStyle name="40% - Colore 4 2 2 2" xfId="87" xr:uid="{00000000-0005-0000-0000-000056000000}"/>
    <cellStyle name="40% - Colore 4 2 2 2 2" xfId="409" xr:uid="{1C76527D-AF9F-426F-9B27-2A72F92D9F24}"/>
    <cellStyle name="40% - Colore 4 2 2 2 3" xfId="550" xr:uid="{3E53D6A6-C27A-47D5-BFE4-6E72937CC63E}"/>
    <cellStyle name="40% - Colore 4 2 2 3" xfId="408" xr:uid="{27DE42E2-6C74-46D2-9ED4-F50F3CD1E659}"/>
    <cellStyle name="40% - Colore 4 2 2 4" xfId="549" xr:uid="{BC9B86AD-3AD5-4294-BB28-21C8B303AB4A}"/>
    <cellStyle name="40% - Colore 4 2 3" xfId="88" xr:uid="{00000000-0005-0000-0000-000057000000}"/>
    <cellStyle name="40% - Colore 4 2 3 2" xfId="410" xr:uid="{0587ABC0-6205-49B0-966C-73AF32FEFF9C}"/>
    <cellStyle name="40% - Colore 4 2 3 3" xfId="551" xr:uid="{9E387FCC-5E9A-44E2-B629-3F355A838262}"/>
    <cellStyle name="40% - Colore 4 2 4" xfId="407" xr:uid="{E9D23D4C-5EC6-4231-AB0B-BCEDBD669F52}"/>
    <cellStyle name="40% - Colore 4 2 5" xfId="548" xr:uid="{772228DE-B9ED-4CBA-8700-56DCC08F318D}"/>
    <cellStyle name="40% - Colore 4 3" xfId="89" xr:uid="{00000000-0005-0000-0000-000058000000}"/>
    <cellStyle name="40% - Colore 4 3 2" xfId="90" xr:uid="{00000000-0005-0000-0000-000059000000}"/>
    <cellStyle name="40% - Colore 4 3 2 2" xfId="412" xr:uid="{9D3293EB-7BB5-4DCD-8806-A53DCF00F163}"/>
    <cellStyle name="40% - Colore 4 3 2 3" xfId="553" xr:uid="{96CA1520-97D6-4174-A1CF-FFDF9FBA8F1B}"/>
    <cellStyle name="40% - Colore 4 3 3" xfId="411" xr:uid="{8A398A93-AC75-4CBC-B0E5-BE5D47E76DBE}"/>
    <cellStyle name="40% - Colore 4 3 4" xfId="552" xr:uid="{B304B35C-A6F4-4E06-9FA8-82E073098C46}"/>
    <cellStyle name="40% - Colore 4 4" xfId="91" xr:uid="{00000000-0005-0000-0000-00005A000000}"/>
    <cellStyle name="40% - Colore 4 5" xfId="92" xr:uid="{00000000-0005-0000-0000-00005B000000}"/>
    <cellStyle name="40% - Colore 4 5 2" xfId="413" xr:uid="{197ADBBC-F90E-4A94-AE2A-97D4CB236C69}"/>
    <cellStyle name="40% - Colore 4 5 3" xfId="554" xr:uid="{B5B89A2D-C80D-484B-A2D8-B6D69A335B2A}"/>
    <cellStyle name="40% - Colore 4 6" xfId="406" xr:uid="{74D108F7-36F1-4C61-8F62-9ABF101F2015}"/>
    <cellStyle name="40% - Colore 4 7" xfId="547" xr:uid="{77B40A0C-7996-4148-A474-6F570B8DD3B6}"/>
    <cellStyle name="40% - Colore 5" xfId="93" xr:uid="{00000000-0005-0000-0000-00005C000000}"/>
    <cellStyle name="40% - Colore 5 2" xfId="94" xr:uid="{00000000-0005-0000-0000-00005D000000}"/>
    <cellStyle name="40% - Colore 5 2 2" xfId="95" xr:uid="{00000000-0005-0000-0000-00005E000000}"/>
    <cellStyle name="40% - Colore 5 2 2 2" xfId="96" xr:uid="{00000000-0005-0000-0000-00005F000000}"/>
    <cellStyle name="40% - Colore 5 2 2 2 2" xfId="417" xr:uid="{9C3D3C4F-514B-4748-8CCF-8D1BFAE96508}"/>
    <cellStyle name="40% - Colore 5 2 2 2 3" xfId="558" xr:uid="{097E30B9-A36E-4149-8611-31CDB7E6582B}"/>
    <cellStyle name="40% - Colore 5 2 2 3" xfId="416" xr:uid="{A15C4B50-A69D-4E12-A787-A8CD4ED23544}"/>
    <cellStyle name="40% - Colore 5 2 2 4" xfId="557" xr:uid="{D67E6003-D9C6-40F6-AEAB-357829D81DA4}"/>
    <cellStyle name="40% - Colore 5 2 3" xfId="97" xr:uid="{00000000-0005-0000-0000-000060000000}"/>
    <cellStyle name="40% - Colore 5 2 3 2" xfId="418" xr:uid="{99DE1783-9BF7-4742-975B-527C74646D7F}"/>
    <cellStyle name="40% - Colore 5 2 3 3" xfId="559" xr:uid="{A342330E-4307-4636-BFF3-19A463E06D5E}"/>
    <cellStyle name="40% - Colore 5 2 4" xfId="415" xr:uid="{3FFB3533-F238-476D-8D4C-3E6B5E4AB39E}"/>
    <cellStyle name="40% - Colore 5 2 5" xfId="556" xr:uid="{B4492399-B420-48E6-B57B-5F7754823973}"/>
    <cellStyle name="40% - Colore 5 3" xfId="98" xr:uid="{00000000-0005-0000-0000-000061000000}"/>
    <cellStyle name="40% - Colore 5 3 2" xfId="99" xr:uid="{00000000-0005-0000-0000-000062000000}"/>
    <cellStyle name="40% - Colore 5 3 2 2" xfId="420" xr:uid="{90F7A96E-E744-4930-B2F6-CEF19E0585C5}"/>
    <cellStyle name="40% - Colore 5 3 2 3" xfId="561" xr:uid="{31974E8F-C268-4522-A743-049B2AB9AFA7}"/>
    <cellStyle name="40% - Colore 5 3 3" xfId="419" xr:uid="{7A4ED6D5-6DEA-435D-966C-7AFA13999B84}"/>
    <cellStyle name="40% - Colore 5 3 4" xfId="560" xr:uid="{62A30792-5833-41FB-BB6D-BF4481772A35}"/>
    <cellStyle name="40% - Colore 5 4" xfId="100" xr:uid="{00000000-0005-0000-0000-000063000000}"/>
    <cellStyle name="40% - Colore 5 5" xfId="101" xr:uid="{00000000-0005-0000-0000-000064000000}"/>
    <cellStyle name="40% - Colore 5 5 2" xfId="421" xr:uid="{55C20381-AAE4-4790-B521-0B863466A5F1}"/>
    <cellStyle name="40% - Colore 5 5 3" xfId="562" xr:uid="{0ABC1B91-B371-43F5-B7D3-A2C2BEE6B50F}"/>
    <cellStyle name="40% - Colore 5 6" xfId="414" xr:uid="{283489CD-9578-4925-82DF-5EA1F9258D60}"/>
    <cellStyle name="40% - Colore 5 7" xfId="555" xr:uid="{95838DD8-33D9-48AC-B9CF-9196C836C01C}"/>
    <cellStyle name="40% - Colore 6" xfId="102" xr:uid="{00000000-0005-0000-0000-000065000000}"/>
    <cellStyle name="40% - Colore 6 2" xfId="103" xr:uid="{00000000-0005-0000-0000-000066000000}"/>
    <cellStyle name="40% - Colore 6 2 2" xfId="104" xr:uid="{00000000-0005-0000-0000-000067000000}"/>
    <cellStyle name="40% - Colore 6 2 2 2" xfId="105" xr:uid="{00000000-0005-0000-0000-000068000000}"/>
    <cellStyle name="40% - Colore 6 2 2 2 2" xfId="425" xr:uid="{57D4C48D-4918-4C55-BCB3-912416E5E768}"/>
    <cellStyle name="40% - Colore 6 2 2 2 3" xfId="566" xr:uid="{7FF8B3FA-F7C1-40E0-BF02-E63353B75BEF}"/>
    <cellStyle name="40% - Colore 6 2 2 3" xfId="424" xr:uid="{29708CB9-E062-42A8-9E59-E8C893CF50B0}"/>
    <cellStyle name="40% - Colore 6 2 2 4" xfId="565" xr:uid="{F55DB626-B5D9-41F4-BA89-DC2937EE0E68}"/>
    <cellStyle name="40% - Colore 6 2 3" xfId="106" xr:uid="{00000000-0005-0000-0000-000069000000}"/>
    <cellStyle name="40% - Colore 6 2 3 2" xfId="426" xr:uid="{359FA882-8140-48AE-B6AC-F4A775FB94F6}"/>
    <cellStyle name="40% - Colore 6 2 3 3" xfId="567" xr:uid="{1844F101-CCA6-4900-B059-CF262708D4A9}"/>
    <cellStyle name="40% - Colore 6 2 4" xfId="423" xr:uid="{214BF6BA-3D50-458D-B3DD-45701EF50839}"/>
    <cellStyle name="40% - Colore 6 2 5" xfId="564" xr:uid="{3979DD0E-45F1-475B-A51B-BE30A35A746D}"/>
    <cellStyle name="40% - Colore 6 3" xfId="107" xr:uid="{00000000-0005-0000-0000-00006A000000}"/>
    <cellStyle name="40% - Colore 6 3 2" xfId="108" xr:uid="{00000000-0005-0000-0000-00006B000000}"/>
    <cellStyle name="40% - Colore 6 3 2 2" xfId="428" xr:uid="{F1CDC2F1-5908-4558-A26C-08CCB8487D04}"/>
    <cellStyle name="40% - Colore 6 3 2 3" xfId="569" xr:uid="{1B1FDFD0-CAD5-40EA-8551-DA049F6812BB}"/>
    <cellStyle name="40% - Colore 6 3 3" xfId="427" xr:uid="{94599F5D-9B78-4A34-9ABD-29565CFC66B4}"/>
    <cellStyle name="40% - Colore 6 3 4" xfId="568" xr:uid="{F35F120C-18B7-49A7-B87D-A80679BA9C60}"/>
    <cellStyle name="40% - Colore 6 4" xfId="109" xr:uid="{00000000-0005-0000-0000-00006C000000}"/>
    <cellStyle name="40% - Colore 6 5" xfId="110" xr:uid="{00000000-0005-0000-0000-00006D000000}"/>
    <cellStyle name="40% - Colore 6 5 2" xfId="429" xr:uid="{ADA47CFC-E583-4770-984D-C307373EC2B3}"/>
    <cellStyle name="40% - Colore 6 5 3" xfId="570" xr:uid="{F1B7F881-3184-4746-9706-B77B714C1470}"/>
    <cellStyle name="40% - Colore 6 6" xfId="422" xr:uid="{8C551A35-E304-4A81-AE9D-8B92642A3D10}"/>
    <cellStyle name="40% - Colore 6 7" xfId="563" xr:uid="{A6A2D617-6644-4B2B-A88B-138CA0D3CBB5}"/>
    <cellStyle name="60% - Colore 1" xfId="111" xr:uid="{00000000-0005-0000-0000-00006E000000}"/>
    <cellStyle name="60% - Colore 1 2" xfId="112" xr:uid="{00000000-0005-0000-0000-00006F000000}"/>
    <cellStyle name="60% - Colore 1 3" xfId="113" xr:uid="{00000000-0005-0000-0000-000070000000}"/>
    <cellStyle name="60% - Colore 1 4" xfId="114" xr:uid="{00000000-0005-0000-0000-000071000000}"/>
    <cellStyle name="60% - Colore 2" xfId="115" xr:uid="{00000000-0005-0000-0000-000072000000}"/>
    <cellStyle name="60% - Colore 2 2" xfId="116" xr:uid="{00000000-0005-0000-0000-000073000000}"/>
    <cellStyle name="60% - Colore 2 3" xfId="117" xr:uid="{00000000-0005-0000-0000-000074000000}"/>
    <cellStyle name="60% - Colore 2 4" xfId="118" xr:uid="{00000000-0005-0000-0000-000075000000}"/>
    <cellStyle name="60% - Colore 3" xfId="119" xr:uid="{00000000-0005-0000-0000-000076000000}"/>
    <cellStyle name="60% - Colore 3 2" xfId="120" xr:uid="{00000000-0005-0000-0000-000077000000}"/>
    <cellStyle name="60% - Colore 3 3" xfId="121" xr:uid="{00000000-0005-0000-0000-000078000000}"/>
    <cellStyle name="60% - Colore 3 4" xfId="122" xr:uid="{00000000-0005-0000-0000-000079000000}"/>
    <cellStyle name="60% - Colore 4" xfId="123" xr:uid="{00000000-0005-0000-0000-00007A000000}"/>
    <cellStyle name="60% - Colore 4 2" xfId="124" xr:uid="{00000000-0005-0000-0000-00007B000000}"/>
    <cellStyle name="60% - Colore 4 3" xfId="125" xr:uid="{00000000-0005-0000-0000-00007C000000}"/>
    <cellStyle name="60% - Colore 4 4" xfId="126" xr:uid="{00000000-0005-0000-0000-00007D000000}"/>
    <cellStyle name="60% - Colore 5" xfId="127" xr:uid="{00000000-0005-0000-0000-00007E000000}"/>
    <cellStyle name="60% - Colore 5 2" xfId="128" xr:uid="{00000000-0005-0000-0000-00007F000000}"/>
    <cellStyle name="60% - Colore 5 3" xfId="129" xr:uid="{00000000-0005-0000-0000-000080000000}"/>
    <cellStyle name="60% - Colore 5 4" xfId="130" xr:uid="{00000000-0005-0000-0000-000081000000}"/>
    <cellStyle name="60% - Colore 6" xfId="131" xr:uid="{00000000-0005-0000-0000-000082000000}"/>
    <cellStyle name="60% - Colore 6 2" xfId="132" xr:uid="{00000000-0005-0000-0000-000083000000}"/>
    <cellStyle name="60% - Colore 6 3" xfId="133" xr:uid="{00000000-0005-0000-0000-000084000000}"/>
    <cellStyle name="60% - Colore 6 4" xfId="134" xr:uid="{00000000-0005-0000-0000-000085000000}"/>
    <cellStyle name="Calcolo" xfId="135" xr:uid="{00000000-0005-0000-0000-000086000000}"/>
    <cellStyle name="Calcolo 2" xfId="136" xr:uid="{00000000-0005-0000-0000-000087000000}"/>
    <cellStyle name="Calcolo 3" xfId="137" xr:uid="{00000000-0005-0000-0000-000088000000}"/>
    <cellStyle name="Calcolo 4" xfId="138" xr:uid="{00000000-0005-0000-0000-000089000000}"/>
    <cellStyle name="Cella collegata" xfId="139" xr:uid="{00000000-0005-0000-0000-00008A000000}"/>
    <cellStyle name="Cella collegata 2" xfId="140" xr:uid="{00000000-0005-0000-0000-00008B000000}"/>
    <cellStyle name="Cella collegata 3" xfId="141" xr:uid="{00000000-0005-0000-0000-00008C000000}"/>
    <cellStyle name="Cella collegata 4" xfId="142" xr:uid="{00000000-0005-0000-0000-00008D000000}"/>
    <cellStyle name="Cella da controllare" xfId="143" xr:uid="{00000000-0005-0000-0000-00008E000000}"/>
    <cellStyle name="Cella da controllare 2" xfId="144" xr:uid="{00000000-0005-0000-0000-00008F000000}"/>
    <cellStyle name="Cella da controllare 3" xfId="145" xr:uid="{00000000-0005-0000-0000-000090000000}"/>
    <cellStyle name="Cella da controllare 4" xfId="146" xr:uid="{00000000-0005-0000-0000-000091000000}"/>
    <cellStyle name="Collegamento ipertestuale" xfId="147" builtinId="8"/>
    <cellStyle name="Colore 1" xfId="148" xr:uid="{00000000-0005-0000-0000-000093000000}"/>
    <cellStyle name="Colore 1 2" xfId="149" xr:uid="{00000000-0005-0000-0000-000094000000}"/>
    <cellStyle name="Colore 1 3" xfId="150" xr:uid="{00000000-0005-0000-0000-000095000000}"/>
    <cellStyle name="Colore 1 4" xfId="151" xr:uid="{00000000-0005-0000-0000-000096000000}"/>
    <cellStyle name="Colore 2" xfId="152" xr:uid="{00000000-0005-0000-0000-000097000000}"/>
    <cellStyle name="Colore 2 2" xfId="153" xr:uid="{00000000-0005-0000-0000-000098000000}"/>
    <cellStyle name="Colore 2 3" xfId="154" xr:uid="{00000000-0005-0000-0000-000099000000}"/>
    <cellStyle name="Colore 2 4" xfId="155" xr:uid="{00000000-0005-0000-0000-00009A000000}"/>
    <cellStyle name="Colore 3" xfId="156" xr:uid="{00000000-0005-0000-0000-00009B000000}"/>
    <cellStyle name="Colore 3 2" xfId="157" xr:uid="{00000000-0005-0000-0000-00009C000000}"/>
    <cellStyle name="Colore 3 3" xfId="158" xr:uid="{00000000-0005-0000-0000-00009D000000}"/>
    <cellStyle name="Colore 3 4" xfId="159" xr:uid="{00000000-0005-0000-0000-00009E000000}"/>
    <cellStyle name="Colore 4" xfId="160" xr:uid="{00000000-0005-0000-0000-00009F000000}"/>
    <cellStyle name="Colore 4 2" xfId="161" xr:uid="{00000000-0005-0000-0000-0000A0000000}"/>
    <cellStyle name="Colore 4 3" xfId="162" xr:uid="{00000000-0005-0000-0000-0000A1000000}"/>
    <cellStyle name="Colore 4 4" xfId="163" xr:uid="{00000000-0005-0000-0000-0000A2000000}"/>
    <cellStyle name="Colore 5" xfId="164" xr:uid="{00000000-0005-0000-0000-0000A3000000}"/>
    <cellStyle name="Colore 5 2" xfId="165" xr:uid="{00000000-0005-0000-0000-0000A4000000}"/>
    <cellStyle name="Colore 5 3" xfId="166" xr:uid="{00000000-0005-0000-0000-0000A5000000}"/>
    <cellStyle name="Colore 5 4" xfId="167" xr:uid="{00000000-0005-0000-0000-0000A6000000}"/>
    <cellStyle name="Colore 6" xfId="168" xr:uid="{00000000-0005-0000-0000-0000A7000000}"/>
    <cellStyle name="Colore 6 2" xfId="169" xr:uid="{00000000-0005-0000-0000-0000A8000000}"/>
    <cellStyle name="Colore 6 3" xfId="170" xr:uid="{00000000-0005-0000-0000-0000A9000000}"/>
    <cellStyle name="Colore 6 4" xfId="171" xr:uid="{00000000-0005-0000-0000-0000AA000000}"/>
    <cellStyle name="Comma 2" xfId="172" xr:uid="{00000000-0005-0000-0000-0000AB000000}"/>
    <cellStyle name="Comma 2 2" xfId="430" xr:uid="{1D69F6CD-7827-4654-85BB-EC585022828F}"/>
    <cellStyle name="Comma 2 3" xfId="571" xr:uid="{2C756628-D05B-4068-A9FD-1504F8610353}"/>
    <cellStyle name="Comma 3" xfId="173" xr:uid="{00000000-0005-0000-0000-0000AC000000}"/>
    <cellStyle name="Comma 3 2" xfId="431" xr:uid="{5B3A427B-F6E8-4539-B3FB-21696C6950B7}"/>
    <cellStyle name="Comma 3 3" xfId="572" xr:uid="{B14DC018-F056-4276-A9B9-AA3B480C46CF}"/>
    <cellStyle name="Comma 4" xfId="174" xr:uid="{00000000-0005-0000-0000-0000AD000000}"/>
    <cellStyle name="Comma 4 2" xfId="175" xr:uid="{00000000-0005-0000-0000-0000AE000000}"/>
    <cellStyle name="Comma 4 2 2" xfId="433" xr:uid="{E7A096C3-0586-440D-BE1E-EC7EC3CFCFEB}"/>
    <cellStyle name="Comma 4 2 3" xfId="574" xr:uid="{BCE156A0-2DCA-452B-BC82-B9D05E121241}"/>
    <cellStyle name="Comma 4 3" xfId="432" xr:uid="{B405217B-74C8-4155-ADEE-C3ED1F9492F6}"/>
    <cellStyle name="Comma 4 4" xfId="573" xr:uid="{416E5365-061E-4D94-B732-BF1CC0A54581}"/>
    <cellStyle name="Comma 5" xfId="333" xr:uid="{E0E2447E-EB6D-4CCF-883C-2F32E0CC70FE}"/>
    <cellStyle name="Comma 5 2" xfId="474" xr:uid="{7E8C7064-AA68-47C1-B47E-B76427A1E6EB}"/>
    <cellStyle name="Comma 5 3" xfId="615" xr:uid="{56B54A6D-6E45-4119-BB30-A0B430E3F746}"/>
    <cellStyle name="Comma 6" xfId="434" xr:uid="{77A98E94-25E2-474E-8536-E66F946C2DEC}"/>
    <cellStyle name="Comma 7" xfId="575" xr:uid="{8072FA7A-C142-419F-8A15-7BD11C6D00C1}"/>
    <cellStyle name="Input 2" xfId="176" xr:uid="{00000000-0005-0000-0000-0000AF000000}"/>
    <cellStyle name="Input 2 2" xfId="177" xr:uid="{00000000-0005-0000-0000-0000B0000000}"/>
    <cellStyle name="Input 3" xfId="178" xr:uid="{00000000-0005-0000-0000-0000B1000000}"/>
    <cellStyle name="Input 3 2" xfId="179" xr:uid="{00000000-0005-0000-0000-0000B2000000}"/>
    <cellStyle name="Input 4" xfId="180" xr:uid="{00000000-0005-0000-0000-0000B3000000}"/>
    <cellStyle name="Input 5" xfId="181" xr:uid="{00000000-0005-0000-0000-0000B4000000}"/>
    <cellStyle name="Migliaia" xfId="182" builtinId="3"/>
    <cellStyle name="Migliaia 2" xfId="183" xr:uid="{00000000-0005-0000-0000-0000B6000000}"/>
    <cellStyle name="Migliaia 2 2" xfId="435" xr:uid="{78564AF8-1635-4B26-9B87-B8882029618E}"/>
    <cellStyle name="Migliaia 2 3" xfId="576" xr:uid="{BCD9A86D-2C6D-4C17-814C-1B64E3CF31E9}"/>
    <cellStyle name="Migliaia 9 2" xfId="331" xr:uid="{04312E8B-89B7-451A-823E-C775F5788DE6}"/>
    <cellStyle name="Migliaia 9 2 2" xfId="472" xr:uid="{F793C122-9D2F-4422-A931-F7695B3D9053}"/>
    <cellStyle name="Migliaia 9 2 3" xfId="613" xr:uid="{985A6CA3-4A20-4F7F-8FFA-EBAC95E2F0DE}"/>
    <cellStyle name="Neutrale" xfId="184" xr:uid="{00000000-0005-0000-0000-0000B7000000}"/>
    <cellStyle name="Neutrale 2" xfId="185" xr:uid="{00000000-0005-0000-0000-0000B8000000}"/>
    <cellStyle name="Neutrale 3" xfId="186" xr:uid="{00000000-0005-0000-0000-0000B9000000}"/>
    <cellStyle name="Neutrale 4" xfId="187" xr:uid="{00000000-0005-0000-0000-0000BA000000}"/>
    <cellStyle name="Normal 2" xfId="188" xr:uid="{00000000-0005-0000-0000-0000BB000000}"/>
    <cellStyle name="Normal 2 2" xfId="189" xr:uid="{00000000-0005-0000-0000-0000BC000000}"/>
    <cellStyle name="Normal 2 2 2" xfId="190" xr:uid="{00000000-0005-0000-0000-0000BD000000}"/>
    <cellStyle name="Normal 2 2 2 2" xfId="438" xr:uid="{C57B05D2-8726-40B6-8077-FF2324662C1D}"/>
    <cellStyle name="Normal 2 2 2 3" xfId="579" xr:uid="{D1DC9804-7D35-486C-B9C4-9FBD0F64D9DC}"/>
    <cellStyle name="Normal 2 2 3" xfId="437" xr:uid="{4478F3B1-5870-49E1-A139-A8B5F30D7EE6}"/>
    <cellStyle name="Normal 2 2 4" xfId="578" xr:uid="{F0639EE7-C149-4DCD-AA03-4CAC65AA6B7A}"/>
    <cellStyle name="Normal 2 3" xfId="191" xr:uid="{00000000-0005-0000-0000-0000BE000000}"/>
    <cellStyle name="Normal 2 3 2" xfId="192" xr:uid="{00000000-0005-0000-0000-0000BF000000}"/>
    <cellStyle name="Normal 2 4" xfId="193" xr:uid="{00000000-0005-0000-0000-0000C0000000}"/>
    <cellStyle name="Normal 2 4 2" xfId="439" xr:uid="{CB03AC5D-21F7-4D65-B134-B16B052F03F7}"/>
    <cellStyle name="Normal 2 4 3" xfId="580" xr:uid="{6419A26A-555C-4470-AFD0-7D15C3A91EBC}"/>
    <cellStyle name="Normal 2 5" xfId="436" xr:uid="{1B17ADB5-FC2D-44BD-8111-28C6CC527B31}"/>
    <cellStyle name="Normal 2 6" xfId="577" xr:uid="{F8C9BDAC-86E9-44D1-959A-7E5D26119777}"/>
    <cellStyle name="Normal 24" xfId="194" xr:uid="{00000000-0005-0000-0000-0000C1000000}"/>
    <cellStyle name="Normal 3" xfId="195" xr:uid="{00000000-0005-0000-0000-0000C2000000}"/>
    <cellStyle name="Normal 4" xfId="196" xr:uid="{00000000-0005-0000-0000-0000C3000000}"/>
    <cellStyle name="Normal 5" xfId="197" xr:uid="{00000000-0005-0000-0000-0000C4000000}"/>
    <cellStyle name="Normal 5 2" xfId="198" xr:uid="{00000000-0005-0000-0000-0000C5000000}"/>
    <cellStyle name="Normal 5 2 2" xfId="441" xr:uid="{07512FF5-EC97-4201-9370-56D5640841CF}"/>
    <cellStyle name="Normal 5 2 3" xfId="582" xr:uid="{6969C41A-6E2E-485E-BC65-2C47AB29F325}"/>
    <cellStyle name="Normal 5 3" xfId="440" xr:uid="{5D1350FE-52FD-4297-8C45-B5144961928D}"/>
    <cellStyle name="Normal 5 4" xfId="581" xr:uid="{2ABEE354-B8A3-4A78-B4E6-A4C8477C3805}"/>
    <cellStyle name="Normal 6" xfId="199" xr:uid="{00000000-0005-0000-0000-0000C6000000}"/>
    <cellStyle name="Normal 6 2" xfId="200" xr:uid="{00000000-0005-0000-0000-0000C7000000}"/>
    <cellStyle name="Normal 6 2 2" xfId="443" xr:uid="{18185D87-50EA-4A4C-9769-68E427755B8B}"/>
    <cellStyle name="Normal 6 2 3" xfId="584" xr:uid="{558D1022-5689-47F0-ABFE-D9BD30BCA4E6}"/>
    <cellStyle name="Normal 6 3" xfId="442" xr:uid="{8E858FF1-1A8F-4DB0-8BC6-1C7C5E377837}"/>
    <cellStyle name="Normal 6 4" xfId="583" xr:uid="{22DA2A29-1920-4B2C-B2CA-1F1151753FA5}"/>
    <cellStyle name="Normal 7" xfId="329" xr:uid="{E19035C5-DC3C-464D-A79F-6528E912E99A}"/>
    <cellStyle name="Normal 7 2" xfId="470" xr:uid="{FC73FF9F-1D7E-40A7-A755-F5B938D979EB}"/>
    <cellStyle name="Normal 7 3" xfId="611" xr:uid="{8B45A331-B5B5-44E0-A906-5A1A41E5DFCA}"/>
    <cellStyle name="Normal 9" xfId="201" xr:uid="{00000000-0005-0000-0000-0000C8000000}"/>
    <cellStyle name="Normale" xfId="0" builtinId="0"/>
    <cellStyle name="Normale 10" xfId="202" xr:uid="{00000000-0005-0000-0000-0000CA000000}"/>
    <cellStyle name="Normale 10 2" xfId="203" xr:uid="{00000000-0005-0000-0000-0000CB000000}"/>
    <cellStyle name="Normale 10 2 2" xfId="445" xr:uid="{EFF97B3E-E8D3-451A-A1E5-79AA44D4F1A2}"/>
    <cellStyle name="Normale 10 2 3" xfId="586" xr:uid="{50D5A2D6-86B6-49B0-998A-DC3B64628E3E}"/>
    <cellStyle name="Normale 10 3" xfId="444" xr:uid="{C7AE06F7-3FFE-4F67-8EC3-6D6BBA592F07}"/>
    <cellStyle name="Normale 10 4" xfId="585" xr:uid="{EB8728C3-B248-44EE-B27E-56090571FB27}"/>
    <cellStyle name="Normale 11" xfId="204" xr:uid="{00000000-0005-0000-0000-0000CC000000}"/>
    <cellStyle name="Normale 11 2" xfId="205" xr:uid="{00000000-0005-0000-0000-0000CD000000}"/>
    <cellStyle name="Normale 11 2 2" xfId="447" xr:uid="{A9B15297-54B8-472E-871E-AF2AB740365B}"/>
    <cellStyle name="Normale 11 2 3" xfId="588" xr:uid="{28721012-AB85-4BEE-93D1-2000EF890D5F}"/>
    <cellStyle name="Normale 11 3" xfId="446" xr:uid="{202E5B4A-B172-4622-B42C-4A84DB57E543}"/>
    <cellStyle name="Normale 11 4" xfId="587" xr:uid="{7494604B-F9A3-4F23-84A2-85DDAC2D2836}"/>
    <cellStyle name="Normale 12" xfId="206" xr:uid="{00000000-0005-0000-0000-0000CE000000}"/>
    <cellStyle name="Normale 12 2" xfId="207" xr:uid="{00000000-0005-0000-0000-0000CF000000}"/>
    <cellStyle name="Normale 13" xfId="208" xr:uid="{00000000-0005-0000-0000-0000D0000000}"/>
    <cellStyle name="Normale 13 2" xfId="209" xr:uid="{00000000-0005-0000-0000-0000D1000000}"/>
    <cellStyle name="Normale 13 2 2" xfId="449" xr:uid="{97D2AFBF-1CB2-4123-8B3D-DD7E3CD837A4}"/>
    <cellStyle name="Normale 13 2 3" xfId="590" xr:uid="{632667D9-1F2C-483C-8ED5-6D3D98A1B2F7}"/>
    <cellStyle name="Normale 13 3" xfId="448" xr:uid="{ED25DFA5-D072-441E-B7DD-15B40506790D}"/>
    <cellStyle name="Normale 13 4" xfId="589" xr:uid="{14F85A17-AF02-40ED-92B7-2FA6F984F05B}"/>
    <cellStyle name="Normale 14" xfId="210" xr:uid="{00000000-0005-0000-0000-0000D2000000}"/>
    <cellStyle name="Normale 14 2" xfId="211" xr:uid="{00000000-0005-0000-0000-0000D3000000}"/>
    <cellStyle name="Normale 14 2 2" xfId="451" xr:uid="{5F9ABCF6-1936-42DB-8D8D-C1A0E7DBEE51}"/>
    <cellStyle name="Normale 14 2 3" xfId="592" xr:uid="{12E03701-B429-490E-91BC-DCA456B22DED}"/>
    <cellStyle name="Normale 14 3" xfId="450" xr:uid="{5C958AA4-5349-4717-8867-AD8212A64796}"/>
    <cellStyle name="Normale 14 4" xfId="591" xr:uid="{9D9F9FD4-2F08-49A4-A157-BCDEC6253799}"/>
    <cellStyle name="Normale 15" xfId="212" xr:uid="{00000000-0005-0000-0000-0000D4000000}"/>
    <cellStyle name="Normale 15 2" xfId="213" xr:uid="{00000000-0005-0000-0000-0000D5000000}"/>
    <cellStyle name="Normale 15 2 2" xfId="453" xr:uid="{FEAA7AA8-8DFF-491D-81CA-C591A55B4961}"/>
    <cellStyle name="Normale 15 2 3" xfId="594" xr:uid="{8293942B-5E98-49A9-94A5-9D09D831E9C3}"/>
    <cellStyle name="Normale 15 3" xfId="452" xr:uid="{7866AE6D-66DB-4028-A53C-37BFD34AFCBE}"/>
    <cellStyle name="Normale 15 4" xfId="593" xr:uid="{4A4D6648-294E-4D95-B6BB-2B28C0DBF2BA}"/>
    <cellStyle name="Normale 16" xfId="214" xr:uid="{00000000-0005-0000-0000-0000D6000000}"/>
    <cellStyle name="Normale 16 2" xfId="215" xr:uid="{00000000-0005-0000-0000-0000D7000000}"/>
    <cellStyle name="Normale 16 2 2" xfId="455" xr:uid="{078E10A8-747C-4673-B001-0907EF7F2A68}"/>
    <cellStyle name="Normale 16 2 3" xfId="596" xr:uid="{0365FA2C-2C8B-47EB-A31E-E5B842368435}"/>
    <cellStyle name="Normale 16 3" xfId="454" xr:uid="{3D578CA1-6E06-4AAB-8E86-7171CD3DDA53}"/>
    <cellStyle name="Normale 16 4" xfId="595" xr:uid="{25D4706E-B566-427A-9E4F-BBE0E3C0D827}"/>
    <cellStyle name="Normale 2" xfId="216" xr:uid="{00000000-0005-0000-0000-0000D8000000}"/>
    <cellStyle name="Normale 2 2" xfId="217" xr:uid="{00000000-0005-0000-0000-0000D9000000}"/>
    <cellStyle name="Normale 2 3" xfId="218" xr:uid="{00000000-0005-0000-0000-0000DA000000}"/>
    <cellStyle name="Normale 2 4" xfId="219" xr:uid="{00000000-0005-0000-0000-0000DB000000}"/>
    <cellStyle name="Normale 2 5" xfId="220" xr:uid="{00000000-0005-0000-0000-0000DC000000}"/>
    <cellStyle name="Normale 3" xfId="221" xr:uid="{00000000-0005-0000-0000-0000DD000000}"/>
    <cellStyle name="Normale 3 10" xfId="222" xr:uid="{00000000-0005-0000-0000-0000DE000000}"/>
    <cellStyle name="Normale 3 11" xfId="223" xr:uid="{00000000-0005-0000-0000-0000DF000000}"/>
    <cellStyle name="Normale 3 12" xfId="224" xr:uid="{00000000-0005-0000-0000-0000E0000000}"/>
    <cellStyle name="Normale 3 12 2" xfId="225" xr:uid="{00000000-0005-0000-0000-0000E1000000}"/>
    <cellStyle name="Normale 3 12 2 2" xfId="457" xr:uid="{3298D5DA-9796-4712-A312-9C9226E05D10}"/>
    <cellStyle name="Normale 3 12 2 3" xfId="598" xr:uid="{20B39560-F417-4F4B-9CDA-B5F866F6CFEB}"/>
    <cellStyle name="Normale 3 12 3" xfId="456" xr:uid="{3D5D5005-6AAD-412A-87C6-E1BD889946D4}"/>
    <cellStyle name="Normale 3 12 4" xfId="597" xr:uid="{6939CEA1-1CD8-4703-9B54-11349AF5D2F5}"/>
    <cellStyle name="Normale 3 2" xfId="226" xr:uid="{00000000-0005-0000-0000-0000E2000000}"/>
    <cellStyle name="Normale 3 3" xfId="227" xr:uid="{00000000-0005-0000-0000-0000E3000000}"/>
    <cellStyle name="Normale 3 4" xfId="228" xr:uid="{00000000-0005-0000-0000-0000E4000000}"/>
    <cellStyle name="Normale 3 5" xfId="229" xr:uid="{00000000-0005-0000-0000-0000E5000000}"/>
    <cellStyle name="Normale 3 6" xfId="230" xr:uid="{00000000-0005-0000-0000-0000E6000000}"/>
    <cellStyle name="Normale 3 7" xfId="231" xr:uid="{00000000-0005-0000-0000-0000E7000000}"/>
    <cellStyle name="Normale 3 8" xfId="232" xr:uid="{00000000-0005-0000-0000-0000E8000000}"/>
    <cellStyle name="Normale 3 9" xfId="233" xr:uid="{00000000-0005-0000-0000-0000E9000000}"/>
    <cellStyle name="Normale 4" xfId="234" xr:uid="{00000000-0005-0000-0000-0000EA000000}"/>
    <cellStyle name="Normale 4 10" xfId="235" xr:uid="{00000000-0005-0000-0000-0000EB000000}"/>
    <cellStyle name="Normale 4 11" xfId="236" xr:uid="{00000000-0005-0000-0000-0000EC000000}"/>
    <cellStyle name="Normale 4 2" xfId="237" xr:uid="{00000000-0005-0000-0000-0000ED000000}"/>
    <cellStyle name="Normale 4 2 2" xfId="330" xr:uid="{A9E378F5-B0C9-44F7-939F-F0C05C4D7A8E}"/>
    <cellStyle name="Normale 4 2 2 2" xfId="471" xr:uid="{964044CE-38C0-4E3B-A813-6CD73D78F1A8}"/>
    <cellStyle name="Normale 4 2 2 3" xfId="612" xr:uid="{E02A9943-16A5-462F-8AC1-6099CCF7FB94}"/>
    <cellStyle name="Normale 4 3" xfId="238" xr:uid="{00000000-0005-0000-0000-0000EE000000}"/>
    <cellStyle name="Normale 4 4" xfId="239" xr:uid="{00000000-0005-0000-0000-0000EF000000}"/>
    <cellStyle name="Normale 4 5" xfId="240" xr:uid="{00000000-0005-0000-0000-0000F0000000}"/>
    <cellStyle name="Normale 4 6" xfId="241" xr:uid="{00000000-0005-0000-0000-0000F1000000}"/>
    <cellStyle name="Normale 4 7" xfId="242" xr:uid="{00000000-0005-0000-0000-0000F2000000}"/>
    <cellStyle name="Normale 4 8" xfId="243" xr:uid="{00000000-0005-0000-0000-0000F3000000}"/>
    <cellStyle name="Normale 4 9" xfId="244" xr:uid="{00000000-0005-0000-0000-0000F4000000}"/>
    <cellStyle name="Normale 5" xfId="245" xr:uid="{00000000-0005-0000-0000-0000F5000000}"/>
    <cellStyle name="Normale 5 2" xfId="246" xr:uid="{00000000-0005-0000-0000-0000F6000000}"/>
    <cellStyle name="Normale 6" xfId="247" xr:uid="{00000000-0005-0000-0000-0000F7000000}"/>
    <cellStyle name="Normale 7" xfId="248" xr:uid="{00000000-0005-0000-0000-0000F8000000}"/>
    <cellStyle name="Normale 7 2" xfId="249" xr:uid="{00000000-0005-0000-0000-0000F9000000}"/>
    <cellStyle name="Normale 7 2 2" xfId="459" xr:uid="{EFCD0E9E-BC29-46B9-A3CD-02CBF438EFEF}"/>
    <cellStyle name="Normale 7 2 3" xfId="600" xr:uid="{04D89322-D6D7-4B77-A7DC-D3081B958A5F}"/>
    <cellStyle name="Normale 7 3" xfId="458" xr:uid="{0B4B576B-C0CC-45D4-AE14-FE83599A9761}"/>
    <cellStyle name="Normale 7 4" xfId="599" xr:uid="{CA9D747B-7597-4C41-AE1C-BC18FE9ABC2F}"/>
    <cellStyle name="Normale 8" xfId="250" xr:uid="{00000000-0005-0000-0000-0000FA000000}"/>
    <cellStyle name="Normale 8 2" xfId="251" xr:uid="{00000000-0005-0000-0000-0000FB000000}"/>
    <cellStyle name="Normale 8 3" xfId="252" xr:uid="{00000000-0005-0000-0000-0000FC000000}"/>
    <cellStyle name="Normale 8 3 2" xfId="461" xr:uid="{02D00F11-A369-4012-A8E6-DE355D167169}"/>
    <cellStyle name="Normale 8 3 3" xfId="602" xr:uid="{D5EBF9FC-C53D-4D32-8543-321DC480B251}"/>
    <cellStyle name="Normale 8 4" xfId="460" xr:uid="{D367F862-47A4-4634-85C3-D8022189D111}"/>
    <cellStyle name="Normale 8 5" xfId="601" xr:uid="{A0B4241C-40B7-489A-887F-2FDDD08AC80D}"/>
    <cellStyle name="Normale 9" xfId="253" xr:uid="{00000000-0005-0000-0000-0000FD000000}"/>
    <cellStyle name="Normale 9 2" xfId="254" xr:uid="{00000000-0005-0000-0000-0000FE000000}"/>
    <cellStyle name="Normale 9 2 2" xfId="463" xr:uid="{1263800D-3ADB-4EBD-9A74-A048A6B22E54}"/>
    <cellStyle name="Normale 9 2 3" xfId="604" xr:uid="{57BC2204-A20C-472C-977F-B30F5BA0E9F8}"/>
    <cellStyle name="Normale 9 3" xfId="462" xr:uid="{AAC31085-4698-47D5-9F61-A114FF0C38ED}"/>
    <cellStyle name="Normale 9 4" xfId="603" xr:uid="{BF3D7777-07EE-45FD-B989-0B17BE0297B5}"/>
    <cellStyle name="Nota" xfId="255" xr:uid="{00000000-0005-0000-0000-0000FF000000}"/>
    <cellStyle name="Nota 2" xfId="256" xr:uid="{00000000-0005-0000-0000-000000010000}"/>
    <cellStyle name="Nota 2 2" xfId="257" xr:uid="{00000000-0005-0000-0000-000001010000}"/>
    <cellStyle name="Nota 2 2 2" xfId="258" xr:uid="{00000000-0005-0000-0000-000002010000}"/>
    <cellStyle name="Nota 2 2 2 2" xfId="465" xr:uid="{AFD6CC83-7AAE-40E4-908B-604905640B64}"/>
    <cellStyle name="Nota 2 2 2 3" xfId="606" xr:uid="{C55144F5-E454-42C7-965A-BA8797A3157E}"/>
    <cellStyle name="Nota 2 2 3" xfId="464" xr:uid="{D2B2B0D5-2873-47DB-B6A4-E1ABA2921897}"/>
    <cellStyle name="Nota 2 2 4" xfId="605" xr:uid="{1A56B8C6-BD30-4BAB-8E95-3DEFA1463DC5}"/>
    <cellStyle name="Nota 3" xfId="259" xr:uid="{00000000-0005-0000-0000-000003010000}"/>
    <cellStyle name="Nota 4" xfId="260" xr:uid="{00000000-0005-0000-0000-000004010000}"/>
    <cellStyle name="Output 2" xfId="261" xr:uid="{00000000-0005-0000-0000-000005010000}"/>
    <cellStyle name="Output 2 2" xfId="262" xr:uid="{00000000-0005-0000-0000-000006010000}"/>
    <cellStyle name="Output 3" xfId="263" xr:uid="{00000000-0005-0000-0000-000007010000}"/>
    <cellStyle name="Output 3 2" xfId="264" xr:uid="{00000000-0005-0000-0000-000008010000}"/>
    <cellStyle name="Output 4" xfId="265" xr:uid="{00000000-0005-0000-0000-000009010000}"/>
    <cellStyle name="Output 5" xfId="266" xr:uid="{00000000-0005-0000-0000-00000A010000}"/>
    <cellStyle name="Percent 2" xfId="267" xr:uid="{00000000-0005-0000-0000-00000B010000}"/>
    <cellStyle name="Percent 2 2" xfId="268" xr:uid="{00000000-0005-0000-0000-00000C010000}"/>
    <cellStyle name="Percent 2 3" xfId="269" xr:uid="{00000000-0005-0000-0000-00000D010000}"/>
    <cellStyle name="Percent 2 3 2" xfId="270" xr:uid="{00000000-0005-0000-0000-00000E010000}"/>
    <cellStyle name="Percent 3" xfId="271" xr:uid="{00000000-0005-0000-0000-00000F010000}"/>
    <cellStyle name="Percent 4" xfId="272" xr:uid="{00000000-0005-0000-0000-000010010000}"/>
    <cellStyle name="Percent 5" xfId="332" xr:uid="{6C2BD6ED-8274-41AE-B5E9-8FFE9B23C238}"/>
    <cellStyle name="Percent 5 2" xfId="473" xr:uid="{B139492E-35F0-47F6-8D31-740B0678BE8C}"/>
    <cellStyle name="Percent 5 3" xfId="614" xr:uid="{7527A9A1-FCFF-4847-951C-2CF00E846B88}"/>
    <cellStyle name="Percentuale" xfId="273" builtinId="5"/>
    <cellStyle name="Percentuale 2" xfId="274" xr:uid="{00000000-0005-0000-0000-000012010000}"/>
    <cellStyle name="Percentuale 2 2" xfId="275" xr:uid="{00000000-0005-0000-0000-000013010000}"/>
    <cellStyle name="Percentuale 2 3" xfId="276" xr:uid="{00000000-0005-0000-0000-000014010000}"/>
    <cellStyle name="Percentuale 2 4" xfId="277" xr:uid="{00000000-0005-0000-0000-000015010000}"/>
    <cellStyle name="Percentuale 2 5" xfId="278" xr:uid="{00000000-0005-0000-0000-000016010000}"/>
    <cellStyle name="Percentuale 3" xfId="279" xr:uid="{00000000-0005-0000-0000-000017010000}"/>
    <cellStyle name="Percentuale 3 2" xfId="280" xr:uid="{00000000-0005-0000-0000-000018010000}"/>
    <cellStyle name="Percentuale 3 3" xfId="281" xr:uid="{00000000-0005-0000-0000-000019010000}"/>
    <cellStyle name="Percentuale 3 3 2" xfId="282" xr:uid="{00000000-0005-0000-0000-00001A010000}"/>
    <cellStyle name="Percentuale 3 3 2 2" xfId="468" xr:uid="{08E266BD-7EAF-4988-87A5-5EFC276FF8D8}"/>
    <cellStyle name="Percentuale 3 3 2 3" xfId="609" xr:uid="{B66FD3D5-3C9D-455F-B784-D8086B491A96}"/>
    <cellStyle name="Percentuale 3 3 3" xfId="467" xr:uid="{BE1FBAAF-EC70-40EA-8C3E-86F2B10A6019}"/>
    <cellStyle name="Percentuale 3 3 4" xfId="608" xr:uid="{26F3A997-0656-4EDE-B2D6-76A9A5A11513}"/>
    <cellStyle name="Percentuale 3 4" xfId="283" xr:uid="{00000000-0005-0000-0000-00001B010000}"/>
    <cellStyle name="Percentuale 3 5" xfId="284" xr:uid="{00000000-0005-0000-0000-00001C010000}"/>
    <cellStyle name="Percentuale 3 5 2" xfId="469" xr:uid="{9B461E32-9CC8-4B6F-A133-F92D96E56342}"/>
    <cellStyle name="Percentuale 3 5 3" xfId="610" xr:uid="{663E44D9-94B7-4D08-B394-7A7F50ECFEC3}"/>
    <cellStyle name="Percentuale 3 6" xfId="466" xr:uid="{0154E2D9-31F0-4227-8E26-F08DDF4D4557}"/>
    <cellStyle name="Percentuale 3 7" xfId="607" xr:uid="{422D799F-0338-4205-8FAF-CFF8783F7711}"/>
    <cellStyle name="Percentuale 4" xfId="285" xr:uid="{00000000-0005-0000-0000-00001D010000}"/>
    <cellStyle name="Percentuale 5" xfId="286" xr:uid="{00000000-0005-0000-0000-00001E010000}"/>
    <cellStyle name="Percentuale 6" xfId="287" xr:uid="{00000000-0005-0000-0000-00001F010000}"/>
    <cellStyle name="Testo avviso" xfId="288" xr:uid="{00000000-0005-0000-0000-000020010000}"/>
    <cellStyle name="Testo avviso 2" xfId="289" xr:uid="{00000000-0005-0000-0000-000021010000}"/>
    <cellStyle name="Testo avviso 3" xfId="290" xr:uid="{00000000-0005-0000-0000-000022010000}"/>
    <cellStyle name="Testo avviso 4" xfId="291" xr:uid="{00000000-0005-0000-0000-000023010000}"/>
    <cellStyle name="Testo descrittivo" xfId="292" xr:uid="{00000000-0005-0000-0000-000024010000}"/>
    <cellStyle name="Testo descrittivo 2" xfId="293" xr:uid="{00000000-0005-0000-0000-000025010000}"/>
    <cellStyle name="Testo descrittivo 3" xfId="294" xr:uid="{00000000-0005-0000-0000-000026010000}"/>
    <cellStyle name="Testo descrittivo 4" xfId="295" xr:uid="{00000000-0005-0000-0000-000027010000}"/>
    <cellStyle name="Titolo" xfId="296" xr:uid="{00000000-0005-0000-0000-000028010000}"/>
    <cellStyle name="Titolo 1" xfId="297" xr:uid="{00000000-0005-0000-0000-000029010000}"/>
    <cellStyle name="Titolo 1 2" xfId="298" xr:uid="{00000000-0005-0000-0000-00002A010000}"/>
    <cellStyle name="Titolo 1 3" xfId="299" xr:uid="{00000000-0005-0000-0000-00002B010000}"/>
    <cellStyle name="Titolo 1 4" xfId="300" xr:uid="{00000000-0005-0000-0000-00002C010000}"/>
    <cellStyle name="Titolo 2" xfId="301" xr:uid="{00000000-0005-0000-0000-00002D010000}"/>
    <cellStyle name="Titolo 2 2" xfId="302" xr:uid="{00000000-0005-0000-0000-00002E010000}"/>
    <cellStyle name="Titolo 2 3" xfId="303" xr:uid="{00000000-0005-0000-0000-00002F010000}"/>
    <cellStyle name="Titolo 2 4" xfId="304" xr:uid="{00000000-0005-0000-0000-000030010000}"/>
    <cellStyle name="Titolo 3" xfId="305" xr:uid="{00000000-0005-0000-0000-000031010000}"/>
    <cellStyle name="Titolo 3 2" xfId="306" xr:uid="{00000000-0005-0000-0000-000032010000}"/>
    <cellStyle name="Titolo 3 3" xfId="307" xr:uid="{00000000-0005-0000-0000-000033010000}"/>
    <cellStyle name="Titolo 3 4" xfId="308" xr:uid="{00000000-0005-0000-0000-000034010000}"/>
    <cellStyle name="Titolo 4" xfId="309" xr:uid="{00000000-0005-0000-0000-000035010000}"/>
    <cellStyle name="Titolo 4 2" xfId="310" xr:uid="{00000000-0005-0000-0000-000036010000}"/>
    <cellStyle name="Titolo 4 3" xfId="311" xr:uid="{00000000-0005-0000-0000-000037010000}"/>
    <cellStyle name="Titolo 4 4" xfId="312" xr:uid="{00000000-0005-0000-0000-000038010000}"/>
    <cellStyle name="Titolo 5" xfId="313" xr:uid="{00000000-0005-0000-0000-000039010000}"/>
    <cellStyle name="Titolo 6" xfId="314" xr:uid="{00000000-0005-0000-0000-00003A010000}"/>
    <cellStyle name="Titolo 7" xfId="315" xr:uid="{00000000-0005-0000-0000-00003B010000}"/>
    <cellStyle name="Titolo_ CE wholesale" xfId="316" xr:uid="{00000000-0005-0000-0000-00003C010000}"/>
    <cellStyle name="Totale" xfId="317" xr:uid="{00000000-0005-0000-0000-00003D010000}"/>
    <cellStyle name="Totale 2" xfId="318" xr:uid="{00000000-0005-0000-0000-00003E010000}"/>
    <cellStyle name="Totale 3" xfId="319" xr:uid="{00000000-0005-0000-0000-00003F010000}"/>
    <cellStyle name="Totale 4" xfId="320" xr:uid="{00000000-0005-0000-0000-000040010000}"/>
    <cellStyle name="Valore non valido" xfId="321" xr:uid="{00000000-0005-0000-0000-000041010000}"/>
    <cellStyle name="Valore non valido 2" xfId="322" xr:uid="{00000000-0005-0000-0000-000042010000}"/>
    <cellStyle name="Valore non valido 3" xfId="323" xr:uid="{00000000-0005-0000-0000-000043010000}"/>
    <cellStyle name="Valore non valido 4" xfId="324" xr:uid="{00000000-0005-0000-0000-000044010000}"/>
    <cellStyle name="Valore valido" xfId="325" xr:uid="{00000000-0005-0000-0000-000045010000}"/>
    <cellStyle name="Valore valido 2" xfId="326" xr:uid="{00000000-0005-0000-0000-000046010000}"/>
    <cellStyle name="Valore valido 3" xfId="327" xr:uid="{00000000-0005-0000-0000-000047010000}"/>
    <cellStyle name="Valore valido 4" xfId="328" xr:uid="{00000000-0005-0000-0000-000048010000}"/>
  </cellStyles>
  <dxfs count="0"/>
  <tableStyles count="0" defaultTableStyle="TableStyleMedium2" defaultPivotStyle="PivotStyleLight16"/>
  <colors>
    <mruColors>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50006</xdr:rowOff>
    </xdr:from>
    <xdr:to>
      <xdr:col>8</xdr:col>
      <xdr:colOff>1057275</xdr:colOff>
      <xdr:row>33</xdr:row>
      <xdr:rowOff>130469</xdr:rowOff>
    </xdr:to>
    <xdr:pic>
      <xdr:nvPicPr>
        <xdr:cNvPr id="66562" name="Picture 10">
          <a:extLst>
            <a:ext uri="{FF2B5EF4-FFF2-40B4-BE49-F238E27FC236}">
              <a16:creationId xmlns:a16="http://schemas.microsoft.com/office/drawing/2014/main" id="{C1A95C79-7B4E-489E-A14A-4EF8902E8F6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0006"/>
          <a:ext cx="9763125" cy="62717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535940</xdr:colOff>
      <xdr:row>12</xdr:row>
      <xdr:rowOff>73660</xdr:rowOff>
    </xdr:from>
    <xdr:to>
      <xdr:col>8</xdr:col>
      <xdr:colOff>564768</xdr:colOff>
      <xdr:row>21</xdr:row>
      <xdr:rowOff>85554</xdr:rowOff>
    </xdr:to>
    <xdr:sp macro="" textlink="">
      <xdr:nvSpPr>
        <xdr:cNvPr id="2" name="CasellaDiTesto 1">
          <a:extLst>
            <a:ext uri="{FF2B5EF4-FFF2-40B4-BE49-F238E27FC236}">
              <a16:creationId xmlns:a16="http://schemas.microsoft.com/office/drawing/2014/main" id="{D10479F9-C572-4ECC-9467-7BCC05FAB42D}"/>
            </a:ext>
          </a:extLst>
        </xdr:cNvPr>
        <xdr:cNvSpPr txBox="1"/>
      </xdr:nvSpPr>
      <xdr:spPr>
        <a:xfrm>
          <a:off x="4778375" y="2587625"/>
          <a:ext cx="4556125" cy="160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it-IT" sz="1100" b="0" i="0" u="none" strike="noStrike" baseline="0">
              <a:solidFill>
                <a:srgbClr val="003366"/>
              </a:solidFill>
              <a:latin typeface="Calibri"/>
              <a:cs typeface="Calibri"/>
            </a:rPr>
            <a:t>MEDIOBANCA GROUP</a:t>
          </a:r>
        </a:p>
        <a:p>
          <a:pPr algn="ctr" rtl="0">
            <a:lnSpc>
              <a:spcPts val="1200"/>
            </a:lnSpc>
            <a:defRPr sz="1000"/>
          </a:pPr>
          <a:endParaRPr lang="it-IT" sz="1100" b="0" i="0" u="none" strike="noStrike" baseline="0">
            <a:solidFill>
              <a:srgbClr val="003366"/>
            </a:solidFill>
            <a:latin typeface="Calibri"/>
            <a:cs typeface="Calibri"/>
          </a:endParaRPr>
        </a:p>
        <a:p>
          <a:pPr algn="ctr" rtl="0">
            <a:lnSpc>
              <a:spcPts val="1200"/>
            </a:lnSpc>
            <a:defRPr sz="1000"/>
          </a:pPr>
          <a:r>
            <a:rPr lang="it-IT" sz="1100" b="0" i="0" u="none" strike="noStrike" baseline="0">
              <a:solidFill>
                <a:srgbClr val="FF9900"/>
              </a:solidFill>
              <a:latin typeface="Calibri"/>
              <a:cs typeface="Calibri"/>
            </a:rPr>
            <a:t>Divisional database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3921</xdr:colOff>
      <xdr:row>1</xdr:row>
      <xdr:rowOff>1</xdr:rowOff>
    </xdr:from>
    <xdr:to>
      <xdr:col>16</xdr:col>
      <xdr:colOff>57150</xdr:colOff>
      <xdr:row>32</xdr:row>
      <xdr:rowOff>44824</xdr:rowOff>
    </xdr:to>
    <xdr:sp macro="" textlink="">
      <xdr:nvSpPr>
        <xdr:cNvPr id="2" name="CasellaDiTesto 1">
          <a:extLst>
            <a:ext uri="{FF2B5EF4-FFF2-40B4-BE49-F238E27FC236}">
              <a16:creationId xmlns:a16="http://schemas.microsoft.com/office/drawing/2014/main" id="{56650E9C-A401-43BA-8560-9239FA8556AF}"/>
            </a:ext>
          </a:extLst>
        </xdr:cNvPr>
        <xdr:cNvSpPr txBox="1"/>
      </xdr:nvSpPr>
      <xdr:spPr>
        <a:xfrm>
          <a:off x="111497" y="80683"/>
          <a:ext cx="8578665" cy="5325035"/>
        </a:xfrm>
        <a:prstGeom prst="rect">
          <a:avLst/>
        </a:prstGeom>
        <a:noFill/>
        <a:ln w="254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rIns="144000" rtlCol="0" anchor="t"/>
        <a:lstStyle/>
        <a:p>
          <a:pPr algn="just">
            <a:spcBef>
              <a:spcPts val="300"/>
            </a:spcBef>
            <a:spcAft>
              <a:spcPts val="600"/>
            </a:spcAft>
          </a:pPr>
          <a:r>
            <a:rPr lang="en-GB" sz="1200">
              <a:solidFill>
                <a:schemeClr val="tx1"/>
              </a:solidFill>
              <a:effectLst/>
              <a:latin typeface="Century Gothic" panose="020B0502020202020204" pitchFamily="34" charset="0"/>
              <a:ea typeface="Times New Roman"/>
              <a:cs typeface="Times New Roman"/>
            </a:rPr>
            <a:t>A </a:t>
          </a:r>
          <a:r>
            <a:rPr lang="en-GB" sz="1200" b="1">
              <a:solidFill>
                <a:schemeClr val="tx1"/>
              </a:solidFill>
              <a:effectLst/>
              <a:latin typeface="Century Gothic" panose="020B0502020202020204" pitchFamily="34" charset="0"/>
              <a:ea typeface="Times New Roman"/>
              <a:cs typeface="Times New Roman"/>
            </a:rPr>
            <a:t>Business Unit segmentation</a:t>
          </a:r>
          <a:r>
            <a:rPr lang="en-GB" sz="1200">
              <a:solidFill>
                <a:schemeClr val="tx1"/>
              </a:solidFill>
              <a:effectLst/>
              <a:latin typeface="Century Gothic" panose="020B0502020202020204" pitchFamily="34" charset="0"/>
              <a:ea typeface="Times New Roman"/>
              <a:cs typeface="Times New Roman"/>
            </a:rPr>
            <a:t> has been adopted as follows:</a:t>
          </a:r>
          <a:endParaRPr lang="it-IT" sz="1200">
            <a:solidFill>
              <a:schemeClr val="tx1"/>
            </a:solidFill>
            <a:effectLst/>
            <a:latin typeface="Century Gothic" panose="020B0502020202020204" pitchFamily="34" charset="0"/>
            <a:ea typeface="Times New Roman"/>
            <a:cs typeface="Times New Roman"/>
          </a:endParaRPr>
        </a:p>
        <a:p>
          <a:pPr marL="342900" lvl="0" indent="-342900" algn="just" fontAlgn="base">
            <a:spcBef>
              <a:spcPts val="300"/>
            </a:spcBef>
            <a:spcAft>
              <a:spcPts val="600"/>
            </a:spcAft>
            <a:buSzPts val="1000"/>
            <a:buFont typeface="Symbol"/>
            <a:buBlip>
              <a:blip xmlns:r="http://schemas.openxmlformats.org/officeDocument/2006/relationships" r:embed="rId1"/>
            </a:buBlip>
          </a:pPr>
          <a:r>
            <a:rPr lang="en-GB" sz="1200" b="1" u="none" strike="noStrike">
              <a:solidFill>
                <a:schemeClr val="tx1"/>
              </a:solidFill>
              <a:effectLst/>
              <a:latin typeface="Century Gothic" panose="020B0502020202020204" pitchFamily="34" charset="0"/>
              <a:ea typeface="Calibri"/>
              <a:cs typeface="Times New Roman"/>
            </a:rPr>
            <a:t>Corporate &amp; Investment Banking (CIB):</a:t>
          </a:r>
          <a:r>
            <a:rPr lang="en-GB" sz="1200" u="none" strike="noStrike">
              <a:solidFill>
                <a:schemeClr val="tx1"/>
              </a:solidFill>
              <a:effectLst/>
              <a:latin typeface="Century Gothic" panose="020B0502020202020204" pitchFamily="34" charset="0"/>
              <a:ea typeface="Calibri"/>
              <a:cs typeface="Times New Roman"/>
            </a:rPr>
            <a:t> this division brings together all services provided to corporate clients:</a:t>
          </a:r>
          <a:endParaRPr lang="it-IT" sz="1200" u="none" strike="noStrike">
            <a:solidFill>
              <a:schemeClr val="tx1"/>
            </a:solidFill>
            <a:effectLst/>
            <a:latin typeface="Century Gothic" panose="020B0502020202020204" pitchFamily="34" charset="0"/>
            <a:ea typeface="Calibri"/>
            <a:cs typeface="Times New Roman"/>
          </a:endParaRPr>
        </a:p>
        <a:p>
          <a:pPr marL="800100" lvl="1" indent="-342900" algn="just">
            <a:spcBef>
              <a:spcPts val="300"/>
            </a:spcBef>
            <a:spcAft>
              <a:spcPts val="600"/>
            </a:spcAft>
            <a:buSzPts val="800"/>
            <a:buFont typeface="Symbol"/>
            <a:buBlip>
              <a:blip xmlns:r="http://schemas.openxmlformats.org/officeDocument/2006/relationships" r:embed="rId1"/>
            </a:buBlip>
          </a:pPr>
          <a:r>
            <a:rPr lang="en-GB" sz="1200">
              <a:solidFill>
                <a:schemeClr val="tx1"/>
              </a:solidFill>
              <a:effectLst/>
              <a:latin typeface="Century Gothic" panose="020B0502020202020204" pitchFamily="34" charset="0"/>
              <a:ea typeface="Calibri"/>
              <a:cs typeface="Times New Roman"/>
            </a:rPr>
            <a:t>Wholesale Banking: Client Business (lending, advisory, capital markets activity) and proprietary trading;</a:t>
          </a:r>
          <a:endParaRPr lang="it-IT" sz="1200">
            <a:solidFill>
              <a:schemeClr val="tx1"/>
            </a:solidFill>
            <a:effectLst/>
            <a:latin typeface="Century Gothic" panose="020B0502020202020204" pitchFamily="34" charset="0"/>
            <a:ea typeface="Calibri"/>
            <a:cs typeface="Times New Roman"/>
          </a:endParaRPr>
        </a:p>
        <a:p>
          <a:pPr marL="800100" lvl="1" indent="-342900" algn="just">
            <a:spcBef>
              <a:spcPts val="300"/>
            </a:spcBef>
            <a:spcAft>
              <a:spcPts val="600"/>
            </a:spcAft>
            <a:buSzPts val="800"/>
            <a:buFont typeface="Symbol"/>
            <a:buBlip>
              <a:blip xmlns:r="http://schemas.openxmlformats.org/officeDocument/2006/relationships" r:embed="rId1"/>
            </a:buBlip>
          </a:pPr>
          <a:r>
            <a:rPr lang="en-GB" sz="1200">
              <a:solidFill>
                <a:schemeClr val="tx1"/>
              </a:solidFill>
              <a:effectLst/>
              <a:latin typeface="Century Gothic" panose="020B0502020202020204" pitchFamily="34" charset="0"/>
              <a:ea typeface="Calibri"/>
              <a:cs typeface="Times New Roman"/>
            </a:rPr>
            <a:t>Specialty Finance, which comprises factoring (MBFacta) and credit management (MBCredit Solutions).</a:t>
          </a:r>
          <a:endParaRPr lang="it-IT" sz="1200">
            <a:solidFill>
              <a:schemeClr val="tx1"/>
            </a:solidFill>
            <a:effectLst/>
            <a:latin typeface="Century Gothic" panose="020B0502020202020204" pitchFamily="34" charset="0"/>
            <a:ea typeface="Calibri"/>
            <a:cs typeface="Times New Roman"/>
          </a:endParaRPr>
        </a:p>
        <a:p>
          <a:pPr marL="342900" lvl="0" indent="-342900" algn="just" fontAlgn="base">
            <a:spcBef>
              <a:spcPts val="300"/>
            </a:spcBef>
            <a:spcAft>
              <a:spcPts val="600"/>
            </a:spcAft>
            <a:buSzPts val="1000"/>
            <a:buFont typeface="Symbol"/>
            <a:buBlip>
              <a:blip xmlns:r="http://schemas.openxmlformats.org/officeDocument/2006/relationships" r:embed="rId1"/>
            </a:buBlip>
          </a:pPr>
          <a:r>
            <a:rPr lang="en-GB" sz="1200" b="1" u="none" strike="noStrike">
              <a:solidFill>
                <a:schemeClr val="tx1"/>
              </a:solidFill>
              <a:effectLst/>
              <a:latin typeface="Century Gothic" panose="020B0502020202020204" pitchFamily="34" charset="0"/>
              <a:ea typeface="Calibri"/>
              <a:cs typeface="Times New Roman"/>
            </a:rPr>
            <a:t>Consumer Finance (CF): </a:t>
          </a:r>
          <a:r>
            <a:rPr lang="en-GB" sz="1200" u="none" strike="noStrike">
              <a:solidFill>
                <a:schemeClr val="tx1"/>
              </a:solidFill>
              <a:effectLst/>
              <a:latin typeface="Century Gothic" panose="020B0502020202020204" pitchFamily="34" charset="0"/>
              <a:ea typeface="Calibri"/>
              <a:cs typeface="Times New Roman"/>
            </a:rPr>
            <a:t>this division provides retail clients with the full range of consumer credit products, ranging from personal loans to salary-backed finance (Compass);</a:t>
          </a:r>
          <a:endParaRPr lang="it-IT" sz="1200" u="none" strike="noStrike">
            <a:solidFill>
              <a:schemeClr val="tx1"/>
            </a:solidFill>
            <a:effectLst/>
            <a:latin typeface="Century Gothic" panose="020B0502020202020204" pitchFamily="34" charset="0"/>
            <a:ea typeface="Calibri"/>
            <a:cs typeface="Times New Roman"/>
          </a:endParaRPr>
        </a:p>
        <a:p>
          <a:pPr marL="342900" lvl="0" indent="-342900" algn="just" fontAlgn="base">
            <a:spcBef>
              <a:spcPts val="300"/>
            </a:spcBef>
            <a:spcAft>
              <a:spcPts val="600"/>
            </a:spcAft>
            <a:buSzPts val="1000"/>
            <a:buFont typeface="Symbol"/>
            <a:buBlip>
              <a:blip xmlns:r="http://schemas.openxmlformats.org/officeDocument/2006/relationships" r:embed="rId1"/>
            </a:buBlip>
          </a:pPr>
          <a:r>
            <a:rPr lang="en-GB" sz="1200" b="1" u="none" strike="noStrike">
              <a:solidFill>
                <a:schemeClr val="tx1"/>
              </a:solidFill>
              <a:effectLst/>
              <a:latin typeface="Century Gothic" panose="020B0502020202020204" pitchFamily="34" charset="0"/>
              <a:ea typeface="Calibri"/>
              <a:cs typeface="Times New Roman"/>
            </a:rPr>
            <a:t>Wealth Management (WM):</a:t>
          </a:r>
          <a:r>
            <a:rPr lang="en-GB" sz="1200" u="none" strike="noStrike">
              <a:solidFill>
                <a:schemeClr val="tx1"/>
              </a:solidFill>
              <a:effectLst/>
              <a:latin typeface="Century Gothic" panose="020B0502020202020204" pitchFamily="34" charset="0"/>
              <a:ea typeface="Calibri"/>
              <a:cs typeface="Times New Roman"/>
            </a:rPr>
            <a:t> this division brings together all asset management services offered to the following client segments:</a:t>
          </a:r>
          <a:endParaRPr lang="it-IT" sz="1200" u="none" strike="noStrike">
            <a:solidFill>
              <a:schemeClr val="tx1"/>
            </a:solidFill>
            <a:effectLst/>
            <a:latin typeface="Century Gothic" panose="020B0502020202020204" pitchFamily="34" charset="0"/>
            <a:ea typeface="Calibri"/>
            <a:cs typeface="Times New Roman"/>
          </a:endParaRPr>
        </a:p>
        <a:p>
          <a:pPr marL="800100" lvl="1" indent="-342900" algn="just">
            <a:spcBef>
              <a:spcPts val="300"/>
            </a:spcBef>
            <a:spcAft>
              <a:spcPts val="600"/>
            </a:spcAft>
            <a:buSzPts val="800"/>
            <a:buFont typeface="Symbol"/>
            <a:buBlip>
              <a:blip xmlns:r="http://schemas.openxmlformats.org/officeDocument/2006/relationships" r:embed="rId1"/>
            </a:buBlip>
          </a:pPr>
          <a:r>
            <a:rPr lang="en-GB" sz="1200">
              <a:solidFill>
                <a:schemeClr val="tx1"/>
              </a:solidFill>
              <a:effectLst/>
              <a:latin typeface="Century Gothic" panose="020B0502020202020204" pitchFamily="34" charset="0"/>
              <a:ea typeface="Calibri"/>
              <a:cs typeface="Times New Roman"/>
            </a:rPr>
            <a:t>Premier, addressed by Mediobanca Premier;</a:t>
          </a:r>
          <a:endParaRPr lang="it-IT" sz="1200">
            <a:solidFill>
              <a:schemeClr val="tx1"/>
            </a:solidFill>
            <a:effectLst/>
            <a:latin typeface="Century Gothic" panose="020B0502020202020204" pitchFamily="34" charset="0"/>
            <a:ea typeface="Calibri"/>
            <a:cs typeface="Times New Roman"/>
          </a:endParaRPr>
        </a:p>
        <a:p>
          <a:pPr marL="800100" lvl="1" indent="-342900" algn="just">
            <a:spcBef>
              <a:spcPts val="300"/>
            </a:spcBef>
            <a:spcAft>
              <a:spcPts val="600"/>
            </a:spcAft>
            <a:buSzPts val="800"/>
            <a:buFont typeface="Symbol"/>
            <a:buBlip>
              <a:blip xmlns:r="http://schemas.openxmlformats.org/officeDocument/2006/relationships" r:embed="rId1"/>
            </a:buBlip>
          </a:pPr>
          <a:r>
            <a:rPr lang="en-GB" sz="1200">
              <a:solidFill>
                <a:schemeClr val="tx1"/>
              </a:solidFill>
              <a:effectLst/>
              <a:latin typeface="Century Gothic" panose="020B0502020202020204" pitchFamily="34" charset="0"/>
              <a:ea typeface="Calibri"/>
              <a:cs typeface="Times New Roman"/>
            </a:rPr>
            <a:t>Private &amp; HNWI, addressed in Italy by Mediobanca Private Banking and Spafid, and in the Principality of Monaco by CMB Monaco.</a:t>
          </a:r>
          <a:endParaRPr lang="it-IT" sz="1200">
            <a:solidFill>
              <a:schemeClr val="tx1"/>
            </a:solidFill>
            <a:effectLst/>
            <a:latin typeface="Century Gothic" panose="020B0502020202020204" pitchFamily="34" charset="0"/>
            <a:ea typeface="Calibri"/>
            <a:cs typeface="Times New Roman"/>
          </a:endParaRPr>
        </a:p>
        <a:p>
          <a:pPr marL="0" lvl="0" indent="0" algn="l">
            <a:spcBef>
              <a:spcPts val="300"/>
            </a:spcBef>
            <a:spcAft>
              <a:spcPts val="600"/>
            </a:spcAft>
          </a:pPr>
          <a:r>
            <a:rPr lang="en-GB" sz="1200">
              <a:solidFill>
                <a:schemeClr val="tx1"/>
              </a:solidFill>
              <a:effectLst/>
              <a:latin typeface="Century Gothic" panose="020B0502020202020204" pitchFamily="34" charset="0"/>
              <a:ea typeface="Calibri"/>
              <a:cs typeface="Times New Roman"/>
            </a:rPr>
            <a:t>This division also comprises Mediobanca Asset Management, the product factory which Mediobanca intends to set up to serve the MB Group sale networks by leveraging on existing capabilities: Polus and RAM (alternative AM),  Mediobanca SGR , and Compagnie Monégasque de Gestion.</a:t>
          </a:r>
          <a:endParaRPr lang="it-IT" sz="1200">
            <a:solidFill>
              <a:schemeClr val="tx1"/>
            </a:solidFill>
            <a:effectLst/>
            <a:latin typeface="Century Gothic" panose="020B0502020202020204" pitchFamily="34" charset="0"/>
            <a:ea typeface="Calibri"/>
            <a:cs typeface="Times New Roman"/>
          </a:endParaRPr>
        </a:p>
        <a:p>
          <a:pPr marL="342900" lvl="0" indent="-342900" algn="just" fontAlgn="base">
            <a:spcBef>
              <a:spcPts val="300"/>
            </a:spcBef>
            <a:spcAft>
              <a:spcPts val="600"/>
            </a:spcAft>
            <a:buSzPts val="1000"/>
            <a:buFont typeface="Symbol"/>
            <a:buBlip>
              <a:blip xmlns:r="http://schemas.openxmlformats.org/officeDocument/2006/relationships" r:embed="rId1"/>
            </a:buBlip>
          </a:pPr>
          <a:r>
            <a:rPr lang="en-GB" sz="1200" b="1" u="none" strike="noStrike">
              <a:solidFill>
                <a:schemeClr val="tx1"/>
              </a:solidFill>
              <a:effectLst/>
              <a:latin typeface="Century Gothic" panose="020B0502020202020204" pitchFamily="34" charset="0"/>
              <a:ea typeface="Calibri"/>
              <a:cs typeface="Times New Roman"/>
            </a:rPr>
            <a:t>Insurance (INS):</a:t>
          </a:r>
          <a:r>
            <a:rPr lang="en-GB" sz="1200" u="none" strike="noStrike">
              <a:solidFill>
                <a:schemeClr val="tx1"/>
              </a:solidFill>
              <a:effectLst/>
              <a:latin typeface="Century Gothic" panose="020B0502020202020204" pitchFamily="34" charset="0"/>
              <a:ea typeface="Calibri"/>
              <a:cs typeface="Times New Roman"/>
            </a:rPr>
            <a:t> this division brings together the Group’s portfolio of equity investments and holdings, including the stake in Ass.Generali.</a:t>
          </a:r>
          <a:endParaRPr lang="it-IT" sz="1200" u="none" strike="noStrike">
            <a:solidFill>
              <a:schemeClr val="tx1"/>
            </a:solidFill>
            <a:effectLst/>
            <a:latin typeface="Century Gothic" panose="020B0502020202020204" pitchFamily="34" charset="0"/>
            <a:ea typeface="Calibri"/>
            <a:cs typeface="Times New Roman"/>
          </a:endParaRPr>
        </a:p>
        <a:p>
          <a:pPr marL="342900" lvl="0" indent="-342900" algn="just" fontAlgn="base">
            <a:spcBef>
              <a:spcPts val="300"/>
            </a:spcBef>
            <a:spcAft>
              <a:spcPts val="600"/>
            </a:spcAft>
            <a:buSzPts val="1000"/>
            <a:buFont typeface="Symbol"/>
            <a:buBlip>
              <a:blip xmlns:r="http://schemas.openxmlformats.org/officeDocument/2006/relationships" r:embed="rId1"/>
            </a:buBlip>
          </a:pPr>
          <a:r>
            <a:rPr lang="en-GB" sz="1200" b="1" u="none" strike="noStrike">
              <a:solidFill>
                <a:schemeClr val="tx1"/>
              </a:solidFill>
              <a:effectLst/>
              <a:latin typeface="Century Gothic" panose="020B0502020202020204" pitchFamily="34" charset="0"/>
              <a:ea typeface="Calibri"/>
              <a:cs typeface="Times New Roman"/>
            </a:rPr>
            <a:t>Holding Functions: </a:t>
          </a:r>
          <a:r>
            <a:rPr lang="en-GB" sz="1200" u="none" strike="noStrike">
              <a:solidFill>
                <a:schemeClr val="tx1"/>
              </a:solidFill>
              <a:effectLst/>
              <a:latin typeface="Century Gothic" panose="020B0502020202020204" pitchFamily="34" charset="0"/>
              <a:ea typeface="Calibri"/>
              <a:cs typeface="Times New Roman"/>
            </a:rPr>
            <a:t>this division houses the Group’s Treasury and ALM activities, with the objective of optimizing management of the funding and liquidity processes; it also includes all costs relating to Group staffing and management functions,</a:t>
          </a:r>
          <a:r>
            <a:rPr lang="en-GB" sz="1200" u="none" strike="noStrike" baseline="0">
              <a:solidFill>
                <a:schemeClr val="tx1"/>
              </a:solidFill>
              <a:effectLst/>
              <a:latin typeface="Century Gothic" panose="020B0502020202020204" pitchFamily="34" charset="0"/>
              <a:ea typeface="Calibri"/>
              <a:cs typeface="Times New Roman"/>
            </a:rPr>
            <a:t> plus th</a:t>
          </a:r>
          <a:r>
            <a:rPr lang="en-GB" sz="1200" u="none" strike="noStrike">
              <a:solidFill>
                <a:schemeClr val="tx1"/>
              </a:solidFill>
              <a:effectLst/>
              <a:latin typeface="Century Gothic" panose="020B0502020202020204" pitchFamily="34" charset="0"/>
              <a:ea typeface="Calibri"/>
              <a:cs typeface="Times New Roman"/>
            </a:rPr>
            <a:t>e leasing operations.</a:t>
          </a:r>
          <a:endParaRPr lang="it-IT" sz="1200">
            <a:solidFill>
              <a:schemeClr val="tx1"/>
            </a:solidFill>
            <a:effectLst/>
            <a:latin typeface="Century Gothic" panose="020B0502020202020204" pitchFamily="34" charset="0"/>
            <a:ea typeface="Calibri"/>
            <a:cs typeface="Times New Roman"/>
          </a:endParaRPr>
        </a:p>
      </xdr:txBody>
    </xdr:sp>
    <xdr:clientData/>
  </xdr:twoCellAnchor>
  <xdr:twoCellAnchor>
    <xdr:from>
      <xdr:col>2</xdr:col>
      <xdr:colOff>0</xdr:colOff>
      <xdr:row>33</xdr:row>
      <xdr:rowOff>0</xdr:rowOff>
    </xdr:from>
    <xdr:to>
      <xdr:col>15</xdr:col>
      <xdr:colOff>589087</xdr:colOff>
      <xdr:row>35</xdr:row>
      <xdr:rowOff>111479</xdr:rowOff>
    </xdr:to>
    <xdr:sp macro="" textlink="">
      <xdr:nvSpPr>
        <xdr:cNvPr id="3" name="Text Box 31">
          <a:extLst>
            <a:ext uri="{FF2B5EF4-FFF2-40B4-BE49-F238E27FC236}">
              <a16:creationId xmlns:a16="http://schemas.microsoft.com/office/drawing/2014/main" id="{4AE467A6-51B7-4B8C-B54F-FA689167E5ED}"/>
            </a:ext>
          </a:extLst>
        </xdr:cNvPr>
        <xdr:cNvSpPr txBox="1">
          <a:spLocks noChangeArrowheads="1"/>
        </xdr:cNvSpPr>
      </xdr:nvSpPr>
      <xdr:spPr bwMode="auto">
        <a:xfrm>
          <a:off x="2041071" y="6548438"/>
          <a:ext cx="9000000" cy="432000"/>
        </a:xfrm>
        <a:prstGeom prst="rect">
          <a:avLst/>
        </a:prstGeom>
        <a:solidFill>
          <a:schemeClr val="accent2"/>
        </a:solidFill>
        <a:ln w="9525" algn="ctr">
          <a:noFill/>
          <a:miter lim="800000"/>
          <a:headEnd/>
          <a:tailEnd/>
        </a:ln>
        <a:effectLst/>
      </xdr:spPr>
      <xdr:txBody>
        <a:bodyPr wrap="square" lIns="72000" tIns="49684" rIns="72000" bIns="49684" anchor="ctr" anchorCtr="1"/>
        <a:lstStyle/>
        <a:p>
          <a:pPr algn="ctr" rtl="0">
            <a:defRPr sz="1000"/>
          </a:pPr>
          <a:r>
            <a:rPr lang="it-IT" sz="1100" b="0" i="0" u="none" strike="noStrike" baseline="0">
              <a:solidFill>
                <a:srgbClr val="FFFFFF"/>
              </a:solidFill>
              <a:latin typeface="Calibri"/>
              <a:cs typeface="Calibri"/>
            </a:rPr>
            <a:t>Mediobanca Group</a:t>
          </a:r>
        </a:p>
      </xdr:txBody>
    </xdr:sp>
    <xdr:clientData/>
  </xdr:twoCellAnchor>
  <xdr:twoCellAnchor>
    <xdr:from>
      <xdr:col>12</xdr:col>
      <xdr:colOff>161090</xdr:colOff>
      <xdr:row>42</xdr:row>
      <xdr:rowOff>34533</xdr:rowOff>
    </xdr:from>
    <xdr:to>
      <xdr:col>16</xdr:col>
      <xdr:colOff>9525</xdr:colOff>
      <xdr:row>45</xdr:row>
      <xdr:rowOff>132173</xdr:rowOff>
    </xdr:to>
    <xdr:sp macro="" textlink="">
      <xdr:nvSpPr>
        <xdr:cNvPr id="4" name="Rectangle 19">
          <a:extLst>
            <a:ext uri="{FF2B5EF4-FFF2-40B4-BE49-F238E27FC236}">
              <a16:creationId xmlns:a16="http://schemas.microsoft.com/office/drawing/2014/main" id="{3FE24AA4-8E8F-404E-9F1D-C1D753893701}"/>
            </a:ext>
          </a:extLst>
        </xdr:cNvPr>
        <xdr:cNvSpPr>
          <a:spLocks noChangeArrowheads="1"/>
        </xdr:cNvSpPr>
      </xdr:nvSpPr>
      <xdr:spPr bwMode="auto">
        <a:xfrm>
          <a:off x="7285790" y="7168758"/>
          <a:ext cx="1143835" cy="611990"/>
        </a:xfrm>
        <a:prstGeom prst="rect">
          <a:avLst/>
        </a:prstGeom>
        <a:solidFill>
          <a:schemeClr val="accent6"/>
        </a:solidFill>
        <a:ln w="9525" algn="ctr">
          <a:noFill/>
          <a:miter lim="800000"/>
          <a:headEnd/>
          <a:tailEnd/>
        </a:ln>
        <a:effectLst/>
      </xdr:spPr>
      <xdr:txBody>
        <a:bodyPr vert="horz" wrap="square" lIns="88764" tIns="44382" rIns="182880" bIns="44382" numCol="1" anchor="ctr" anchorCtr="0" compatLnSpc="1">
          <a:prstTxWarp prst="textNoShape">
            <a:avLst/>
          </a:prstTxWarp>
        </a:bodyPr>
        <a:lstStyle/>
        <a:p>
          <a:pPr algn="ctr" rtl="0">
            <a:defRPr sz="1000"/>
          </a:pPr>
          <a:r>
            <a:rPr lang="it-IT" sz="1100" b="0" i="0" u="none" strike="noStrike" baseline="0">
              <a:solidFill>
                <a:srgbClr val="FFFFFF"/>
              </a:solidFill>
              <a:latin typeface="Calibri"/>
              <a:cs typeface="Calibri"/>
            </a:rPr>
            <a:t>Insurance</a:t>
          </a:r>
        </a:p>
        <a:p>
          <a:pPr algn="ctr" rtl="0">
            <a:defRPr sz="1000"/>
          </a:pPr>
          <a:r>
            <a:rPr lang="it-IT" sz="1100" b="0" i="0" u="none" strike="noStrike" baseline="0">
              <a:solidFill>
                <a:srgbClr val="FFFFFF"/>
              </a:solidFill>
              <a:latin typeface="Calibri"/>
              <a:cs typeface="Calibri"/>
            </a:rPr>
            <a:t>(INS)</a:t>
          </a:r>
        </a:p>
      </xdr:txBody>
    </xdr:sp>
    <xdr:clientData/>
  </xdr:twoCellAnchor>
  <xdr:twoCellAnchor>
    <xdr:from>
      <xdr:col>5</xdr:col>
      <xdr:colOff>445316</xdr:colOff>
      <xdr:row>42</xdr:row>
      <xdr:rowOff>25008</xdr:rowOff>
    </xdr:from>
    <xdr:to>
      <xdr:col>9</xdr:col>
      <xdr:colOff>13175</xdr:colOff>
      <xdr:row>45</xdr:row>
      <xdr:rowOff>122648</xdr:rowOff>
    </xdr:to>
    <xdr:sp macro="" textlink="">
      <xdr:nvSpPr>
        <xdr:cNvPr id="5" name="Rectangle 20">
          <a:extLst>
            <a:ext uri="{FF2B5EF4-FFF2-40B4-BE49-F238E27FC236}">
              <a16:creationId xmlns:a16="http://schemas.microsoft.com/office/drawing/2014/main" id="{95A85AD5-1071-45AE-8E66-E64D64273BB0}"/>
            </a:ext>
          </a:extLst>
        </xdr:cNvPr>
        <xdr:cNvSpPr>
          <a:spLocks noChangeArrowheads="1"/>
        </xdr:cNvSpPr>
      </xdr:nvSpPr>
      <xdr:spPr bwMode="auto">
        <a:xfrm>
          <a:off x="3121682" y="6938729"/>
          <a:ext cx="2140599" cy="600202"/>
        </a:xfrm>
        <a:prstGeom prst="rect">
          <a:avLst/>
        </a:prstGeom>
        <a:solidFill>
          <a:schemeClr val="accent6"/>
        </a:solidFill>
        <a:ln w="9525" algn="ctr">
          <a:noFill/>
          <a:miter lim="800000"/>
          <a:headEnd/>
          <a:tailEnd/>
        </a:ln>
        <a:effectLst/>
      </xdr:spPr>
      <xdr:txBody>
        <a:bodyPr vert="horz" wrap="square" lIns="88764" tIns="44382" rIns="182880" bIns="44382" numCol="1" anchor="ctr" anchorCtr="0" compatLnSpc="1">
          <a:prstTxWarp prst="textNoShape">
            <a:avLst/>
          </a:prstTxWarp>
        </a:bodyPr>
        <a:lstStyle/>
        <a:p>
          <a:pPr algn="ctr" rtl="0">
            <a:defRPr sz="1000"/>
          </a:pPr>
          <a:r>
            <a:rPr lang="it-IT" sz="1100" b="0" i="0" u="none" strike="noStrike" baseline="0">
              <a:solidFill>
                <a:srgbClr val="FFFFFF"/>
              </a:solidFill>
              <a:latin typeface="Calibri"/>
              <a:cs typeface="Calibri"/>
            </a:rPr>
            <a:t>Consumer Finance (CF)</a:t>
          </a:r>
        </a:p>
      </xdr:txBody>
    </xdr:sp>
    <xdr:clientData/>
  </xdr:twoCellAnchor>
  <xdr:twoCellAnchor>
    <xdr:from>
      <xdr:col>2</xdr:col>
      <xdr:colOff>21095</xdr:colOff>
      <xdr:row>42</xdr:row>
      <xdr:rowOff>25008</xdr:rowOff>
    </xdr:from>
    <xdr:to>
      <xdr:col>5</xdr:col>
      <xdr:colOff>371954</xdr:colOff>
      <xdr:row>45</xdr:row>
      <xdr:rowOff>122648</xdr:rowOff>
    </xdr:to>
    <xdr:sp macro="" textlink="">
      <xdr:nvSpPr>
        <xdr:cNvPr id="6" name="Rectangle 21">
          <a:extLst>
            <a:ext uri="{FF2B5EF4-FFF2-40B4-BE49-F238E27FC236}">
              <a16:creationId xmlns:a16="http://schemas.microsoft.com/office/drawing/2014/main" id="{E1FADAA0-70B1-4F0C-AE57-9842424C38EC}"/>
            </a:ext>
          </a:extLst>
        </xdr:cNvPr>
        <xdr:cNvSpPr>
          <a:spLocks noChangeArrowheads="1"/>
        </xdr:cNvSpPr>
      </xdr:nvSpPr>
      <xdr:spPr bwMode="auto">
        <a:xfrm>
          <a:off x="755314" y="6938729"/>
          <a:ext cx="2289898" cy="600202"/>
        </a:xfrm>
        <a:prstGeom prst="rect">
          <a:avLst/>
        </a:prstGeom>
        <a:solidFill>
          <a:schemeClr val="accent6"/>
        </a:solidFill>
        <a:ln w="9525" algn="ctr">
          <a:noFill/>
          <a:miter lim="800000"/>
          <a:headEnd/>
          <a:tailEnd/>
        </a:ln>
        <a:effectLst/>
      </xdr:spPr>
      <xdr:txBody>
        <a:bodyPr vert="horz" wrap="square" lIns="72000" tIns="44382" rIns="72000" bIns="44382" numCol="1" anchor="ctr" anchorCtr="0" compatLnSpc="1">
          <a:prstTxWarp prst="textNoShape">
            <a:avLst/>
          </a:prstTxWarp>
        </a:bodyPr>
        <a:lstStyle/>
        <a:p>
          <a:pPr algn="ctr" rtl="0">
            <a:lnSpc>
              <a:spcPts val="1200"/>
            </a:lnSpc>
            <a:defRPr sz="1000"/>
          </a:pPr>
          <a:r>
            <a:rPr lang="it-IT" sz="1100" b="0" i="0" u="none" strike="noStrike" baseline="0">
              <a:solidFill>
                <a:srgbClr val="FFFFFF"/>
              </a:solidFill>
              <a:latin typeface="Calibri"/>
              <a:cs typeface="Calibri"/>
            </a:rPr>
            <a:t>Corporate &amp; Investment Banking (CIB)</a:t>
          </a:r>
        </a:p>
      </xdr:txBody>
    </xdr:sp>
    <xdr:clientData/>
  </xdr:twoCellAnchor>
  <xdr:twoCellAnchor>
    <xdr:from>
      <xdr:col>2</xdr:col>
      <xdr:colOff>21095</xdr:colOff>
      <xdr:row>45</xdr:row>
      <xdr:rowOff>123610</xdr:rowOff>
    </xdr:from>
    <xdr:to>
      <xdr:col>5</xdr:col>
      <xdr:colOff>370324</xdr:colOff>
      <xdr:row>53</xdr:row>
      <xdr:rowOff>115152</xdr:rowOff>
    </xdr:to>
    <xdr:sp macro="" textlink="">
      <xdr:nvSpPr>
        <xdr:cNvPr id="7" name="Rectangle 15">
          <a:extLst>
            <a:ext uri="{FF2B5EF4-FFF2-40B4-BE49-F238E27FC236}">
              <a16:creationId xmlns:a16="http://schemas.microsoft.com/office/drawing/2014/main" id="{69F3DDB6-4FD4-45DF-8123-20A00DA2368A}"/>
            </a:ext>
          </a:extLst>
        </xdr:cNvPr>
        <xdr:cNvSpPr>
          <a:spLocks noChangeArrowheads="1"/>
        </xdr:cNvSpPr>
      </xdr:nvSpPr>
      <xdr:spPr bwMode="auto">
        <a:xfrm>
          <a:off x="755314" y="7539934"/>
          <a:ext cx="2280780" cy="1325042"/>
        </a:xfrm>
        <a:prstGeom prst="rect">
          <a:avLst/>
        </a:prstGeom>
        <a:noFill/>
        <a:ln w="12700" cap="flat" cmpd="sng" algn="ctr">
          <a:solidFill>
            <a:schemeClr val="accent6"/>
          </a:solidFill>
          <a:prstDash val="solid"/>
        </a:ln>
        <a:effectLst/>
      </xdr:spPr>
      <xdr:txBody>
        <a:bodyPr wrap="square" lIns="96378" tIns="91440" rIns="96378" bIns="91440" anchor="ctr" anchorCtr="1"/>
        <a:lstStyle/>
        <a:p>
          <a:pPr algn="ctr" rtl="0">
            <a:lnSpc>
              <a:spcPts val="1200"/>
            </a:lnSpc>
            <a:defRPr sz="1000"/>
          </a:pPr>
          <a:r>
            <a:rPr lang="it-IT" sz="1200" b="1" i="0" u="none" strike="noStrike" baseline="0">
              <a:solidFill>
                <a:srgbClr val="003366"/>
              </a:solidFill>
              <a:latin typeface="Century Gothic"/>
            </a:rPr>
            <a:t>Wholesale Banking</a:t>
          </a:r>
        </a:p>
        <a:p>
          <a:pPr algn="ctr" rtl="0">
            <a:lnSpc>
              <a:spcPts val="1000"/>
            </a:lnSpc>
            <a:defRPr sz="1000"/>
          </a:pPr>
          <a:r>
            <a:rPr lang="it-IT" sz="1100" b="0" i="0" u="none" strike="noStrike" baseline="0">
              <a:solidFill>
                <a:srgbClr val="003366"/>
              </a:solidFill>
              <a:latin typeface="Calibri"/>
              <a:cs typeface="Calibri"/>
            </a:rPr>
            <a:t>Mediobanca Spa</a:t>
          </a:r>
        </a:p>
        <a:p>
          <a:pPr algn="ctr" rtl="0">
            <a:lnSpc>
              <a:spcPts val="900"/>
            </a:lnSpc>
            <a:defRPr sz="1000"/>
          </a:pPr>
          <a:r>
            <a:rPr lang="it-IT" sz="1100" b="0" i="0" u="none" strike="noStrike" baseline="0">
              <a:solidFill>
                <a:srgbClr val="003366"/>
              </a:solidFill>
              <a:latin typeface="Calibri"/>
              <a:cs typeface="Calibri"/>
            </a:rPr>
            <a:t>Messier et Associés</a:t>
          </a:r>
        </a:p>
        <a:p>
          <a:pPr algn="ctr" rtl="0">
            <a:lnSpc>
              <a:spcPts val="900"/>
            </a:lnSpc>
            <a:defRPr sz="1000"/>
          </a:pPr>
          <a:r>
            <a:rPr lang="it-IT" sz="1100" b="0" i="0" u="none" strike="noStrike" baseline="0">
              <a:solidFill>
                <a:srgbClr val="003366"/>
              </a:solidFill>
              <a:latin typeface="Calibri"/>
              <a:cs typeface="Calibri"/>
            </a:rPr>
            <a:t>Arma Partners</a:t>
          </a:r>
        </a:p>
      </xdr:txBody>
    </xdr:sp>
    <xdr:clientData/>
  </xdr:twoCellAnchor>
  <xdr:twoCellAnchor>
    <xdr:from>
      <xdr:col>5</xdr:col>
      <xdr:colOff>445317</xdr:colOff>
      <xdr:row>45</xdr:row>
      <xdr:rowOff>123609</xdr:rowOff>
    </xdr:from>
    <xdr:to>
      <xdr:col>9</xdr:col>
      <xdr:colOff>81</xdr:colOff>
      <xdr:row>50</xdr:row>
      <xdr:rowOff>40850</xdr:rowOff>
    </xdr:to>
    <xdr:sp macro="" textlink="">
      <xdr:nvSpPr>
        <xdr:cNvPr id="8" name="Rectangle 18">
          <a:extLst>
            <a:ext uri="{FF2B5EF4-FFF2-40B4-BE49-F238E27FC236}">
              <a16:creationId xmlns:a16="http://schemas.microsoft.com/office/drawing/2014/main" id="{48B45AF4-F2F9-42A4-9AF9-9D7C80F71825}"/>
            </a:ext>
          </a:extLst>
        </xdr:cNvPr>
        <xdr:cNvSpPr>
          <a:spLocks noChangeArrowheads="1"/>
        </xdr:cNvSpPr>
      </xdr:nvSpPr>
      <xdr:spPr bwMode="auto">
        <a:xfrm>
          <a:off x="3121683" y="7539933"/>
          <a:ext cx="2128974" cy="742393"/>
        </a:xfrm>
        <a:prstGeom prst="rect">
          <a:avLst/>
        </a:prstGeom>
        <a:noFill/>
        <a:ln w="12700" cap="flat" cmpd="sng" algn="ctr">
          <a:solidFill>
            <a:schemeClr val="accent6"/>
          </a:solidFill>
          <a:prstDash val="solid"/>
        </a:ln>
        <a:effectLst/>
      </xdr:spPr>
      <xdr:txBody>
        <a:bodyPr wrap="square" lIns="96378" tIns="91440" rIns="96378" bIns="91440" anchor="ctr" anchorCtr="1"/>
        <a:lstStyle/>
        <a:p>
          <a:pPr algn="ctr" rtl="0">
            <a:lnSpc>
              <a:spcPts val="1200"/>
            </a:lnSpc>
            <a:defRPr sz="1000"/>
          </a:pPr>
          <a:r>
            <a:rPr lang="it-IT" sz="1200" b="1" i="0" u="none" strike="noStrike" baseline="0">
              <a:solidFill>
                <a:srgbClr val="003366"/>
              </a:solidFill>
              <a:latin typeface="Century Gothic"/>
            </a:rPr>
            <a:t>Consumer Finance</a:t>
          </a:r>
        </a:p>
        <a:p>
          <a:pPr algn="ctr" rtl="0">
            <a:lnSpc>
              <a:spcPts val="900"/>
            </a:lnSpc>
            <a:defRPr sz="1000"/>
          </a:pPr>
          <a:r>
            <a:rPr lang="it-IT" sz="1100" b="0" i="0" u="none" strike="noStrike" baseline="0">
              <a:solidFill>
                <a:srgbClr val="003366"/>
              </a:solidFill>
              <a:latin typeface="Calibri"/>
              <a:cs typeface="Calibri"/>
            </a:rPr>
            <a:t>Compass</a:t>
          </a:r>
        </a:p>
      </xdr:txBody>
    </xdr:sp>
    <xdr:clientData/>
  </xdr:twoCellAnchor>
  <xdr:twoCellAnchor>
    <xdr:from>
      <xdr:col>2</xdr:col>
      <xdr:colOff>21095</xdr:colOff>
      <xdr:row>53</xdr:row>
      <xdr:rowOff>115104</xdr:rowOff>
    </xdr:from>
    <xdr:to>
      <xdr:col>5</xdr:col>
      <xdr:colOff>370324</xdr:colOff>
      <xdr:row>59</xdr:row>
      <xdr:rowOff>115284</xdr:rowOff>
    </xdr:to>
    <xdr:sp macro="" textlink="">
      <xdr:nvSpPr>
        <xdr:cNvPr id="9" name="Rectangle 27">
          <a:extLst>
            <a:ext uri="{FF2B5EF4-FFF2-40B4-BE49-F238E27FC236}">
              <a16:creationId xmlns:a16="http://schemas.microsoft.com/office/drawing/2014/main" id="{86C9D62A-31C1-4BE2-A048-9302E7C06156}"/>
            </a:ext>
          </a:extLst>
        </xdr:cNvPr>
        <xdr:cNvSpPr>
          <a:spLocks noChangeArrowheads="1"/>
        </xdr:cNvSpPr>
      </xdr:nvSpPr>
      <xdr:spPr bwMode="auto">
        <a:xfrm>
          <a:off x="755314" y="8864928"/>
          <a:ext cx="2280780" cy="1000305"/>
        </a:xfrm>
        <a:prstGeom prst="rect">
          <a:avLst/>
        </a:prstGeom>
        <a:noFill/>
        <a:ln w="12700" cap="flat" cmpd="sng" algn="ctr">
          <a:solidFill>
            <a:schemeClr val="accent6"/>
          </a:solidFill>
          <a:prstDash val="solid"/>
        </a:ln>
        <a:effectLst/>
      </xdr:spPr>
      <xdr:txBody>
        <a:bodyPr wrap="square" lIns="96378" tIns="91440" rIns="96378" bIns="91440" anchor="ctr" anchorCtr="1"/>
        <a:lstStyle/>
        <a:p>
          <a:pPr algn="ctr" rtl="0">
            <a:lnSpc>
              <a:spcPts val="1200"/>
            </a:lnSpc>
            <a:defRPr sz="1000"/>
          </a:pPr>
          <a:r>
            <a:rPr lang="it-IT" sz="1200" b="1" i="0" u="none" strike="noStrike" baseline="0">
              <a:solidFill>
                <a:srgbClr val="003366"/>
              </a:solidFill>
              <a:latin typeface="Century Gothic"/>
            </a:rPr>
            <a:t>Specialty Finance</a:t>
          </a:r>
        </a:p>
        <a:p>
          <a:pPr algn="ctr" rtl="0">
            <a:lnSpc>
              <a:spcPts val="1100"/>
            </a:lnSpc>
            <a:defRPr sz="1000"/>
          </a:pPr>
          <a:r>
            <a:rPr lang="it-IT" sz="1100" b="0" i="0" u="none" strike="noStrike" baseline="0">
              <a:solidFill>
                <a:srgbClr val="003366"/>
              </a:solidFill>
              <a:latin typeface="Calibri"/>
              <a:cs typeface="Calibri"/>
            </a:rPr>
            <a:t>Factoring – MBFacta</a:t>
          </a:r>
        </a:p>
        <a:p>
          <a:pPr algn="ctr" rtl="0">
            <a:lnSpc>
              <a:spcPts val="1100"/>
            </a:lnSpc>
            <a:defRPr sz="1000"/>
          </a:pPr>
          <a:r>
            <a:rPr lang="it-IT" sz="1100" b="0" i="0" u="none" strike="noStrike" baseline="0">
              <a:solidFill>
                <a:srgbClr val="003366"/>
              </a:solidFill>
              <a:latin typeface="Calibri"/>
              <a:cs typeface="Calibri"/>
            </a:rPr>
            <a:t>Credit Mgt - MBCredit Solutions</a:t>
          </a:r>
        </a:p>
      </xdr:txBody>
    </xdr:sp>
    <xdr:clientData/>
  </xdr:twoCellAnchor>
  <xdr:twoCellAnchor>
    <xdr:from>
      <xdr:col>7</xdr:col>
      <xdr:colOff>223478</xdr:colOff>
      <xdr:row>35</xdr:row>
      <xdr:rowOff>150864</xdr:rowOff>
    </xdr:from>
    <xdr:to>
      <xdr:col>10</xdr:col>
      <xdr:colOff>433812</xdr:colOff>
      <xdr:row>38</xdr:row>
      <xdr:rowOff>47654</xdr:rowOff>
    </xdr:to>
    <xdr:sp macro="" textlink="">
      <xdr:nvSpPr>
        <xdr:cNvPr id="10" name="Rectangle 20">
          <a:extLst>
            <a:ext uri="{FF2B5EF4-FFF2-40B4-BE49-F238E27FC236}">
              <a16:creationId xmlns:a16="http://schemas.microsoft.com/office/drawing/2014/main" id="{2D8F010A-57C1-4182-AEF9-24A11F4E9C34}"/>
            </a:ext>
          </a:extLst>
        </xdr:cNvPr>
        <xdr:cNvSpPr>
          <a:spLocks noChangeArrowheads="1"/>
        </xdr:cNvSpPr>
      </xdr:nvSpPr>
      <xdr:spPr bwMode="auto">
        <a:xfrm>
          <a:off x="5498786" y="7036305"/>
          <a:ext cx="2160000" cy="410106"/>
        </a:xfrm>
        <a:prstGeom prst="rect">
          <a:avLst/>
        </a:prstGeom>
        <a:solidFill>
          <a:schemeClr val="accent6"/>
        </a:solidFill>
        <a:ln w="9525" algn="ctr">
          <a:noFill/>
          <a:miter lim="800000"/>
          <a:headEnd/>
          <a:tailEnd/>
        </a:ln>
        <a:effectLst/>
      </xdr:spPr>
      <xdr:txBody>
        <a:bodyPr vert="horz" wrap="square" lIns="88764" tIns="44382" rIns="182880" bIns="44382" numCol="1" anchor="ctr" anchorCtr="0" compatLnSpc="1">
          <a:prstTxWarp prst="textNoShape">
            <a:avLst/>
          </a:prstTxWarp>
        </a:bodyPr>
        <a:lstStyle/>
        <a:p>
          <a:pPr algn="ctr" rtl="0">
            <a:defRPr sz="1000"/>
          </a:pPr>
          <a:r>
            <a:rPr lang="it-IT" sz="1100" b="0" i="0" u="none" strike="noStrike" baseline="0">
              <a:solidFill>
                <a:srgbClr val="FFFFFF"/>
              </a:solidFill>
              <a:latin typeface="Calibri"/>
              <a:cs typeface="Calibri"/>
            </a:rPr>
            <a:t>Holding Functions</a:t>
          </a:r>
        </a:p>
      </xdr:txBody>
    </xdr:sp>
    <xdr:clientData/>
  </xdr:twoCellAnchor>
  <xdr:twoCellAnchor>
    <xdr:from>
      <xdr:col>9</xdr:col>
      <xdr:colOff>111145</xdr:colOff>
      <xdr:row>42</xdr:row>
      <xdr:rowOff>25008</xdr:rowOff>
    </xdr:from>
    <xdr:to>
      <xdr:col>12</xdr:col>
      <xdr:colOff>114300</xdr:colOff>
      <xdr:row>45</xdr:row>
      <xdr:rowOff>122648</xdr:rowOff>
    </xdr:to>
    <xdr:sp macro="" textlink="">
      <xdr:nvSpPr>
        <xdr:cNvPr id="11" name="Rectangle 20">
          <a:extLst>
            <a:ext uri="{FF2B5EF4-FFF2-40B4-BE49-F238E27FC236}">
              <a16:creationId xmlns:a16="http://schemas.microsoft.com/office/drawing/2014/main" id="{331937D8-727C-443C-AA41-9247AA9AB651}"/>
            </a:ext>
          </a:extLst>
        </xdr:cNvPr>
        <xdr:cNvSpPr>
          <a:spLocks noChangeArrowheads="1"/>
        </xdr:cNvSpPr>
      </xdr:nvSpPr>
      <xdr:spPr bwMode="auto">
        <a:xfrm>
          <a:off x="5321320" y="7159233"/>
          <a:ext cx="1917680" cy="611990"/>
        </a:xfrm>
        <a:prstGeom prst="rect">
          <a:avLst/>
        </a:prstGeom>
        <a:solidFill>
          <a:schemeClr val="accent6"/>
        </a:solidFill>
        <a:ln w="9525" algn="ctr">
          <a:noFill/>
          <a:miter lim="800000"/>
          <a:headEnd/>
          <a:tailEnd/>
        </a:ln>
        <a:effectLst/>
      </xdr:spPr>
      <xdr:txBody>
        <a:bodyPr vert="horz" wrap="square" lIns="88764" tIns="44382" rIns="182880" bIns="44382" numCol="1" anchor="ctr" anchorCtr="0" compatLnSpc="1">
          <a:prstTxWarp prst="textNoShape">
            <a:avLst/>
          </a:prstTxWarp>
        </a:bodyPr>
        <a:lstStyle/>
        <a:p>
          <a:pPr algn="ctr" rtl="0">
            <a:lnSpc>
              <a:spcPts val="1200"/>
            </a:lnSpc>
            <a:defRPr sz="1000"/>
          </a:pPr>
          <a:r>
            <a:rPr lang="it-IT" sz="1100" b="0" i="0" u="none" strike="noStrike" baseline="0">
              <a:solidFill>
                <a:srgbClr val="FFFFFF"/>
              </a:solidFill>
              <a:latin typeface="Calibri"/>
              <a:cs typeface="Calibri"/>
            </a:rPr>
            <a:t>Wealth Management</a:t>
          </a:r>
        </a:p>
        <a:p>
          <a:pPr algn="ctr" rtl="0">
            <a:lnSpc>
              <a:spcPts val="1200"/>
            </a:lnSpc>
            <a:defRPr sz="1000"/>
          </a:pPr>
          <a:r>
            <a:rPr lang="it-IT" sz="1100" b="0" i="0" u="none" strike="noStrike" baseline="0">
              <a:solidFill>
                <a:srgbClr val="FFFFFF"/>
              </a:solidFill>
              <a:latin typeface="Calibri"/>
              <a:cs typeface="Calibri"/>
            </a:rPr>
            <a:t>(WM)</a:t>
          </a:r>
        </a:p>
      </xdr:txBody>
    </xdr:sp>
    <xdr:clientData/>
  </xdr:twoCellAnchor>
  <xdr:twoCellAnchor>
    <xdr:from>
      <xdr:col>9</xdr:col>
      <xdr:colOff>111145</xdr:colOff>
      <xdr:row>45</xdr:row>
      <xdr:rowOff>123609</xdr:rowOff>
    </xdr:from>
    <xdr:to>
      <xdr:col>12</xdr:col>
      <xdr:colOff>104775</xdr:colOff>
      <xdr:row>50</xdr:row>
      <xdr:rowOff>40850</xdr:rowOff>
    </xdr:to>
    <xdr:sp macro="" textlink="">
      <xdr:nvSpPr>
        <xdr:cNvPr id="12" name="Rectangle 18">
          <a:extLst>
            <a:ext uri="{FF2B5EF4-FFF2-40B4-BE49-F238E27FC236}">
              <a16:creationId xmlns:a16="http://schemas.microsoft.com/office/drawing/2014/main" id="{C5A563F0-21FE-4896-8BDA-2540B60A5D98}"/>
            </a:ext>
          </a:extLst>
        </xdr:cNvPr>
        <xdr:cNvSpPr>
          <a:spLocks noChangeArrowheads="1"/>
        </xdr:cNvSpPr>
      </xdr:nvSpPr>
      <xdr:spPr bwMode="auto">
        <a:xfrm>
          <a:off x="5321320" y="7772184"/>
          <a:ext cx="1908155" cy="774491"/>
        </a:xfrm>
        <a:prstGeom prst="rect">
          <a:avLst/>
        </a:prstGeom>
        <a:noFill/>
        <a:ln w="12700" cap="flat" cmpd="sng" algn="ctr">
          <a:solidFill>
            <a:schemeClr val="accent6"/>
          </a:solidFill>
          <a:prstDash val="solid"/>
        </a:ln>
        <a:effectLst/>
      </xdr:spPr>
      <xdr:txBody>
        <a:bodyPr wrap="square" lIns="96378" tIns="91440" rIns="96378" bIns="91440" anchor="ctr" anchorCtr="1"/>
        <a:lstStyle/>
        <a:p>
          <a:pPr algn="ctr" rtl="0">
            <a:lnSpc>
              <a:spcPts val="1200"/>
            </a:lnSpc>
            <a:defRPr sz="1000"/>
          </a:pPr>
          <a:r>
            <a:rPr lang="it-IT" sz="1200" b="1" i="0" u="none" strike="noStrike" baseline="0">
              <a:solidFill>
                <a:srgbClr val="003366"/>
              </a:solidFill>
              <a:latin typeface="Century Gothic"/>
            </a:rPr>
            <a:t>Premier</a:t>
          </a:r>
        </a:p>
        <a:p>
          <a:pPr algn="ctr" rtl="0">
            <a:lnSpc>
              <a:spcPts val="900"/>
            </a:lnSpc>
            <a:defRPr sz="1000"/>
          </a:pPr>
          <a:r>
            <a:rPr lang="it-IT" sz="1100" b="0" i="0" u="none" strike="noStrike" baseline="0">
              <a:solidFill>
                <a:srgbClr val="003366"/>
              </a:solidFill>
              <a:latin typeface="Calibri"/>
              <a:cs typeface="Calibri"/>
            </a:rPr>
            <a:t>Mediobanca Premier</a:t>
          </a:r>
        </a:p>
      </xdr:txBody>
    </xdr:sp>
    <xdr:clientData/>
  </xdr:twoCellAnchor>
  <xdr:twoCellAnchor>
    <xdr:from>
      <xdr:col>9</xdr:col>
      <xdr:colOff>111145</xdr:colOff>
      <xdr:row>50</xdr:row>
      <xdr:rowOff>35717</xdr:rowOff>
    </xdr:from>
    <xdr:to>
      <xdr:col>12</xdr:col>
      <xdr:colOff>95250</xdr:colOff>
      <xdr:row>58</xdr:row>
      <xdr:rowOff>149073</xdr:rowOff>
    </xdr:to>
    <xdr:sp macro="" textlink="">
      <xdr:nvSpPr>
        <xdr:cNvPr id="13" name="Rectangle 18">
          <a:extLst>
            <a:ext uri="{FF2B5EF4-FFF2-40B4-BE49-F238E27FC236}">
              <a16:creationId xmlns:a16="http://schemas.microsoft.com/office/drawing/2014/main" id="{179EC86E-6F2F-46BC-A619-A9474F9FB245}"/>
            </a:ext>
          </a:extLst>
        </xdr:cNvPr>
        <xdr:cNvSpPr>
          <a:spLocks noChangeArrowheads="1"/>
        </xdr:cNvSpPr>
      </xdr:nvSpPr>
      <xdr:spPr bwMode="auto">
        <a:xfrm>
          <a:off x="5321320" y="8541542"/>
          <a:ext cx="1898630" cy="1484956"/>
        </a:xfrm>
        <a:prstGeom prst="rect">
          <a:avLst/>
        </a:prstGeom>
        <a:noFill/>
        <a:ln w="12700" cap="flat" cmpd="sng" algn="ctr">
          <a:solidFill>
            <a:schemeClr val="accent6"/>
          </a:solidFill>
          <a:prstDash val="solid"/>
        </a:ln>
        <a:effectLst/>
      </xdr:spPr>
      <xdr:txBody>
        <a:bodyPr wrap="square" lIns="96378" tIns="91440" rIns="96378" bIns="91440" anchor="ctr" anchorCtr="1"/>
        <a:lstStyle/>
        <a:p>
          <a:pPr algn="ctr" rtl="0">
            <a:lnSpc>
              <a:spcPts val="1300"/>
            </a:lnSpc>
            <a:defRPr sz="1000"/>
          </a:pPr>
          <a:r>
            <a:rPr lang="it-IT" sz="1200" b="1" i="0" u="none" strike="noStrike" baseline="0">
              <a:solidFill>
                <a:srgbClr val="003366"/>
              </a:solidFill>
              <a:latin typeface="Century Gothic"/>
            </a:rPr>
            <a:t>Private/HNWI</a:t>
          </a:r>
        </a:p>
        <a:p>
          <a:pPr algn="ctr" rtl="0">
            <a:lnSpc>
              <a:spcPts val="1200"/>
            </a:lnSpc>
            <a:defRPr sz="1000"/>
          </a:pPr>
          <a:r>
            <a:rPr lang="it-IT" sz="1100" b="0" i="0" u="none" strike="noStrike" baseline="0">
              <a:solidFill>
                <a:srgbClr val="003366"/>
              </a:solidFill>
              <a:latin typeface="Calibri"/>
              <a:cs typeface="Calibri"/>
            </a:rPr>
            <a:t>Mediobanca Private Banking</a:t>
          </a:r>
        </a:p>
        <a:p>
          <a:pPr algn="ctr" rtl="0">
            <a:lnSpc>
              <a:spcPts val="1200"/>
            </a:lnSpc>
            <a:defRPr sz="1000"/>
          </a:pPr>
          <a:r>
            <a:rPr lang="it-IT" sz="1100" b="0" i="0" u="none" strike="noStrike" baseline="0">
              <a:solidFill>
                <a:srgbClr val="003366"/>
              </a:solidFill>
              <a:latin typeface="Calibri"/>
              <a:cs typeface="Calibri"/>
            </a:rPr>
            <a:t>CMB</a:t>
          </a:r>
        </a:p>
        <a:p>
          <a:pPr algn="ctr" rtl="0">
            <a:defRPr sz="1000"/>
          </a:pPr>
          <a:r>
            <a:rPr lang="it-IT" sz="1100" b="0" i="0" u="none" strike="noStrike" baseline="0">
              <a:solidFill>
                <a:srgbClr val="003366"/>
              </a:solidFill>
              <a:latin typeface="Calibri"/>
              <a:cs typeface="Calibri"/>
            </a:rPr>
            <a:t>Spafid</a:t>
          </a:r>
        </a:p>
        <a:p>
          <a:pPr algn="ctr" rtl="0">
            <a:lnSpc>
              <a:spcPts val="1100"/>
            </a:lnSpc>
            <a:defRPr sz="1000"/>
          </a:pPr>
          <a:endParaRPr lang="it-IT" sz="1100" b="0" i="0" u="none" strike="noStrike" baseline="0">
            <a:solidFill>
              <a:srgbClr val="003366"/>
            </a:solidFill>
            <a:latin typeface="Calibri"/>
            <a:cs typeface="Calibri"/>
          </a:endParaRPr>
        </a:p>
      </xdr:txBody>
    </xdr:sp>
    <xdr:clientData/>
  </xdr:twoCellAnchor>
  <xdr:twoCellAnchor>
    <xdr:from>
      <xdr:col>9</xdr:col>
      <xdr:colOff>111145</xdr:colOff>
      <xdr:row>58</xdr:row>
      <xdr:rowOff>148974</xdr:rowOff>
    </xdr:from>
    <xdr:to>
      <xdr:col>12</xdr:col>
      <xdr:colOff>76200</xdr:colOff>
      <xdr:row>62</xdr:row>
      <xdr:rowOff>32507</xdr:rowOff>
    </xdr:to>
    <xdr:sp macro="" textlink="">
      <xdr:nvSpPr>
        <xdr:cNvPr id="14" name="Rectangle 18">
          <a:extLst>
            <a:ext uri="{FF2B5EF4-FFF2-40B4-BE49-F238E27FC236}">
              <a16:creationId xmlns:a16="http://schemas.microsoft.com/office/drawing/2014/main" id="{F8FE6DCA-02E3-4963-83BB-E3D794CFB23E}"/>
            </a:ext>
          </a:extLst>
        </xdr:cNvPr>
        <xdr:cNvSpPr>
          <a:spLocks noChangeArrowheads="1"/>
        </xdr:cNvSpPr>
      </xdr:nvSpPr>
      <xdr:spPr bwMode="auto">
        <a:xfrm>
          <a:off x="5321320" y="10026399"/>
          <a:ext cx="1879580" cy="569333"/>
        </a:xfrm>
        <a:prstGeom prst="rect">
          <a:avLst/>
        </a:prstGeom>
        <a:noFill/>
        <a:ln w="12700" cap="flat" cmpd="sng" algn="ctr">
          <a:solidFill>
            <a:schemeClr val="accent6"/>
          </a:solidFill>
          <a:prstDash val="solid"/>
        </a:ln>
        <a:effectLst/>
      </xdr:spPr>
      <xdr:txBody>
        <a:bodyPr wrap="square" lIns="96378" tIns="91440" rIns="96378" bIns="91440" anchor="ctr" anchorCtr="1"/>
        <a:lstStyle/>
        <a:p>
          <a:pPr algn="ctr" rtl="0">
            <a:lnSpc>
              <a:spcPts val="1400"/>
            </a:lnSpc>
            <a:defRPr sz="1000"/>
          </a:pPr>
          <a:r>
            <a:rPr lang="it-IT" sz="1200" b="1" i="0" u="none" strike="noStrike" baseline="0">
              <a:solidFill>
                <a:srgbClr val="003366"/>
              </a:solidFill>
              <a:latin typeface="Century Gothic"/>
            </a:rPr>
            <a:t>Asset Management</a:t>
          </a:r>
        </a:p>
        <a:p>
          <a:pPr algn="ctr" rtl="0">
            <a:lnSpc>
              <a:spcPts val="1400"/>
            </a:lnSpc>
            <a:defRPr sz="1000"/>
          </a:pPr>
          <a:r>
            <a:rPr lang="it-IT" sz="1100" b="0" i="0" u="none" strike="noStrike" baseline="0">
              <a:solidFill>
                <a:srgbClr val="003366"/>
              </a:solidFill>
              <a:latin typeface="Calibri"/>
              <a:cs typeface="Calibri"/>
            </a:rPr>
            <a:t>Polus, RAM. MB SGR, CMG</a:t>
          </a:r>
        </a:p>
      </xdr:txBody>
    </xdr:sp>
    <xdr:clientData/>
  </xdr:twoCellAnchor>
  <xdr:twoCellAnchor>
    <xdr:from>
      <xdr:col>12</xdr:col>
      <xdr:colOff>168942</xdr:colOff>
      <xdr:row>45</xdr:row>
      <xdr:rowOff>101767</xdr:rowOff>
    </xdr:from>
    <xdr:to>
      <xdr:col>14</xdr:col>
      <xdr:colOff>114299</xdr:colOff>
      <xdr:row>51</xdr:row>
      <xdr:rowOff>150686</xdr:rowOff>
    </xdr:to>
    <xdr:sp macro="" textlink="">
      <xdr:nvSpPr>
        <xdr:cNvPr id="15" name="Rectangle 27">
          <a:extLst>
            <a:ext uri="{FF2B5EF4-FFF2-40B4-BE49-F238E27FC236}">
              <a16:creationId xmlns:a16="http://schemas.microsoft.com/office/drawing/2014/main" id="{821B8FDF-3EE4-4928-B3C0-737A3D2FC841}"/>
            </a:ext>
          </a:extLst>
        </xdr:cNvPr>
        <xdr:cNvSpPr>
          <a:spLocks noChangeArrowheads="1"/>
        </xdr:cNvSpPr>
      </xdr:nvSpPr>
      <xdr:spPr bwMode="auto">
        <a:xfrm>
          <a:off x="7293642" y="7750342"/>
          <a:ext cx="1126457" cy="1077619"/>
        </a:xfrm>
        <a:prstGeom prst="rect">
          <a:avLst/>
        </a:prstGeom>
        <a:noFill/>
        <a:ln w="12700" cap="flat" cmpd="sng" algn="ctr">
          <a:solidFill>
            <a:schemeClr val="accent6"/>
          </a:solidFill>
          <a:prstDash val="solid"/>
        </a:ln>
        <a:effectLst/>
      </xdr:spPr>
      <xdr:txBody>
        <a:bodyPr wrap="square" lIns="96378" tIns="91440" rIns="96378" bIns="91440" anchor="ctr" anchorCtr="1"/>
        <a:lstStyle/>
        <a:p>
          <a:pPr algn="ctr" rtl="0">
            <a:lnSpc>
              <a:spcPts val="1300"/>
            </a:lnSpc>
            <a:defRPr sz="1000"/>
          </a:pPr>
          <a:r>
            <a:rPr lang="it-IT" sz="1200" b="1" i="0" u="none" strike="noStrike" baseline="0">
              <a:solidFill>
                <a:srgbClr val="003366"/>
              </a:solidFill>
              <a:latin typeface="Century Gothic"/>
            </a:rPr>
            <a:t>Insurance </a:t>
          </a:r>
        </a:p>
        <a:p>
          <a:pPr algn="ctr" rtl="0">
            <a:lnSpc>
              <a:spcPts val="1300"/>
            </a:lnSpc>
            <a:defRPr sz="1000"/>
          </a:pPr>
          <a:r>
            <a:rPr lang="it-IT" sz="1100" b="0" i="0" u="none" strike="noStrike" baseline="0">
              <a:solidFill>
                <a:srgbClr val="003366"/>
              </a:solidFill>
              <a:latin typeface="Calibri"/>
              <a:cs typeface="Calibri"/>
            </a:rPr>
            <a:t>Ass. Generali</a:t>
          </a:r>
        </a:p>
        <a:p>
          <a:pPr algn="ctr" rtl="0">
            <a:lnSpc>
              <a:spcPts val="1100"/>
            </a:lnSpc>
            <a:defRPr sz="1000"/>
          </a:pPr>
          <a:r>
            <a:rPr lang="it-IT" sz="1100" b="0" i="0" u="none" strike="noStrike" baseline="0">
              <a:solidFill>
                <a:srgbClr val="003366"/>
              </a:solidFill>
              <a:latin typeface="Calibri"/>
              <a:cs typeface="Calibri"/>
            </a:rPr>
            <a:t>Equity investments</a:t>
          </a:r>
        </a:p>
      </xdr:txBody>
    </xdr:sp>
    <xdr:clientData/>
  </xdr:twoCellAnchor>
  <xdr:twoCellAnchor>
    <xdr:from>
      <xdr:col>7</xdr:col>
      <xdr:colOff>223478</xdr:colOff>
      <xdr:row>38</xdr:row>
      <xdr:rowOff>47527</xdr:rowOff>
    </xdr:from>
    <xdr:to>
      <xdr:col>10</xdr:col>
      <xdr:colOff>433812</xdr:colOff>
      <xdr:row>41</xdr:row>
      <xdr:rowOff>106049</xdr:rowOff>
    </xdr:to>
    <xdr:sp macro="" textlink="">
      <xdr:nvSpPr>
        <xdr:cNvPr id="16" name="Rectangle 20">
          <a:extLst>
            <a:ext uri="{FF2B5EF4-FFF2-40B4-BE49-F238E27FC236}">
              <a16:creationId xmlns:a16="http://schemas.microsoft.com/office/drawing/2014/main" id="{0702D535-A0EF-4601-B946-E667D8CE3FC2}"/>
            </a:ext>
          </a:extLst>
        </xdr:cNvPr>
        <xdr:cNvSpPr>
          <a:spLocks noChangeArrowheads="1"/>
        </xdr:cNvSpPr>
      </xdr:nvSpPr>
      <xdr:spPr bwMode="auto">
        <a:xfrm>
          <a:off x="4186989" y="6298308"/>
          <a:ext cx="2149795" cy="547786"/>
        </a:xfrm>
        <a:prstGeom prst="rect">
          <a:avLst/>
        </a:prstGeom>
        <a:noFill/>
        <a:ln w="9525" algn="ctr">
          <a:solidFill>
            <a:schemeClr val="accent6"/>
          </a:solidFill>
          <a:miter lim="800000"/>
          <a:headEnd/>
          <a:tailEnd/>
        </a:ln>
        <a:effectLst/>
      </xdr:spPr>
      <xdr:txBody>
        <a:bodyPr vert="horz" wrap="square" lIns="88764" tIns="44382" rIns="182880" bIns="44382" numCol="1" anchor="ctr"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887413">
            <a:lnSpc>
              <a:spcPts val="1300"/>
            </a:lnSpc>
            <a:buClr>
              <a:srgbClr val="000066"/>
            </a:buClr>
          </a:pPr>
          <a:r>
            <a:rPr lang="en-US" sz="1200" b="1" kern="0">
              <a:latin typeface="Century Gothic" panose="020B0502020202020204" pitchFamily="34" charset="0"/>
            </a:rPr>
            <a:t>Group ALM &amp; Treasury</a:t>
          </a:r>
        </a:p>
        <a:p>
          <a:pPr algn="ctr" defTabSz="887413">
            <a:lnSpc>
              <a:spcPts val="1200"/>
            </a:lnSpc>
            <a:buClr>
              <a:srgbClr val="000066"/>
            </a:buClr>
          </a:pPr>
          <a:r>
            <a:rPr lang="en-US" sz="1200" b="1" kern="0">
              <a:latin typeface="Century Gothic" panose="020B0502020202020204" pitchFamily="34" charset="0"/>
            </a:rPr>
            <a:t>Leasing</a:t>
          </a:r>
        </a:p>
      </xdr:txBody>
    </xdr:sp>
    <xdr:clientData/>
  </xdr:twoCellAnchor>
  <xdr:twoCellAnchor>
    <xdr:from>
      <xdr:col>2</xdr:col>
      <xdr:colOff>26037</xdr:colOff>
      <xdr:row>62</xdr:row>
      <xdr:rowOff>157393</xdr:rowOff>
    </xdr:from>
    <xdr:to>
      <xdr:col>5</xdr:col>
      <xdr:colOff>223828</xdr:colOff>
      <xdr:row>65</xdr:row>
      <xdr:rowOff>44617</xdr:rowOff>
    </xdr:to>
    <xdr:sp macro="" textlink="">
      <xdr:nvSpPr>
        <xdr:cNvPr id="17" name="CasellaDiTesto 1">
          <a:extLst>
            <a:ext uri="{FF2B5EF4-FFF2-40B4-BE49-F238E27FC236}">
              <a16:creationId xmlns:a16="http://schemas.microsoft.com/office/drawing/2014/main" id="{C85C9797-4B8C-446B-9EEA-C20843AE0EC7}"/>
            </a:ext>
          </a:extLst>
        </xdr:cNvPr>
        <xdr:cNvSpPr txBox="1"/>
      </xdr:nvSpPr>
      <xdr:spPr>
        <a:xfrm>
          <a:off x="776131" y="10432487"/>
          <a:ext cx="2126400" cy="387286"/>
        </a:xfrm>
        <a:prstGeom prst="rect">
          <a:avLst/>
        </a:prstGeom>
        <a:noFill/>
      </xdr:spPr>
      <xdr:txBody>
        <a:bodyPr wrap="square" rtlCol="0">
          <a:spAutoFit/>
        </a:bodyPr>
        <a:lstStyle/>
        <a:p>
          <a:pPr algn="ctr" rtl="0">
            <a:lnSpc>
              <a:spcPts val="1200"/>
            </a:lnSpc>
            <a:defRPr sz="1000"/>
          </a:pPr>
          <a:r>
            <a:rPr lang="it-IT" sz="1100" b="0" i="0" u="none" strike="noStrike" baseline="0">
              <a:solidFill>
                <a:srgbClr val="993300"/>
              </a:solidFill>
              <a:latin typeface="Calibri"/>
              <a:cs typeface="Calibri"/>
            </a:rPr>
            <a:t>Corporate</a:t>
          </a:r>
        </a:p>
        <a:p>
          <a:pPr algn="ctr" rtl="0">
            <a:lnSpc>
              <a:spcPts val="1100"/>
            </a:lnSpc>
            <a:defRPr sz="1000"/>
          </a:pPr>
          <a:r>
            <a:rPr lang="it-IT" sz="1100" b="0" i="0" u="none" strike="noStrike" baseline="0">
              <a:solidFill>
                <a:srgbClr val="993300"/>
              </a:solidFill>
              <a:latin typeface="Calibri"/>
              <a:cs typeface="Calibri"/>
            </a:rPr>
            <a:t>client business</a:t>
          </a:r>
        </a:p>
      </xdr:txBody>
    </xdr:sp>
    <xdr:clientData/>
  </xdr:twoCellAnchor>
  <xdr:twoCellAnchor>
    <xdr:from>
      <xdr:col>5</xdr:col>
      <xdr:colOff>333973</xdr:colOff>
      <xdr:row>62</xdr:row>
      <xdr:rowOff>157393</xdr:rowOff>
    </xdr:from>
    <xdr:to>
      <xdr:col>9</xdr:col>
      <xdr:colOff>8063</xdr:colOff>
      <xdr:row>65</xdr:row>
      <xdr:rowOff>44617</xdr:rowOff>
    </xdr:to>
    <xdr:sp macro="" textlink="">
      <xdr:nvSpPr>
        <xdr:cNvPr id="18" name="CasellaDiTesto 21">
          <a:extLst>
            <a:ext uri="{FF2B5EF4-FFF2-40B4-BE49-F238E27FC236}">
              <a16:creationId xmlns:a16="http://schemas.microsoft.com/office/drawing/2014/main" id="{C377F182-3FA6-496D-BE13-93D47761222F}"/>
            </a:ext>
          </a:extLst>
        </xdr:cNvPr>
        <xdr:cNvSpPr txBox="1"/>
      </xdr:nvSpPr>
      <xdr:spPr>
        <a:xfrm>
          <a:off x="3010974" y="10432487"/>
          <a:ext cx="2191311" cy="387286"/>
        </a:xfrm>
        <a:prstGeom prst="rect">
          <a:avLst/>
        </a:prstGeom>
        <a:noFill/>
      </xdr:spPr>
      <xdr:txBody>
        <a:bodyPr wrap="square" rtlCol="0">
          <a:spAutoFit/>
        </a:bodyPr>
        <a:lstStyle/>
        <a:p>
          <a:pPr algn="ctr" rtl="0">
            <a:lnSpc>
              <a:spcPts val="1200"/>
            </a:lnSpc>
            <a:defRPr sz="1000"/>
          </a:pPr>
          <a:r>
            <a:rPr lang="it-IT" sz="1100" b="0" i="0" u="none" strike="noStrike" baseline="0">
              <a:solidFill>
                <a:srgbClr val="993300"/>
              </a:solidFill>
              <a:latin typeface="Calibri"/>
              <a:cs typeface="Calibri"/>
            </a:rPr>
            <a:t>Consumer</a:t>
          </a:r>
        </a:p>
        <a:p>
          <a:pPr algn="ctr" rtl="0">
            <a:lnSpc>
              <a:spcPts val="1100"/>
            </a:lnSpc>
            <a:defRPr sz="1000"/>
          </a:pPr>
          <a:r>
            <a:rPr lang="it-IT" sz="1100" b="0" i="0" u="none" strike="noStrike" baseline="0">
              <a:solidFill>
                <a:srgbClr val="993300"/>
              </a:solidFill>
              <a:latin typeface="Calibri"/>
              <a:cs typeface="Calibri"/>
            </a:rPr>
            <a:t>client business</a:t>
          </a:r>
        </a:p>
      </xdr:txBody>
    </xdr:sp>
    <xdr:clientData/>
  </xdr:twoCellAnchor>
  <xdr:twoCellAnchor>
    <xdr:from>
      <xdr:col>9</xdr:col>
      <xdr:colOff>113616</xdr:colOff>
      <xdr:row>62</xdr:row>
      <xdr:rowOff>157393</xdr:rowOff>
    </xdr:from>
    <xdr:to>
      <xdr:col>12</xdr:col>
      <xdr:colOff>338551</xdr:colOff>
      <xdr:row>65</xdr:row>
      <xdr:rowOff>44617</xdr:rowOff>
    </xdr:to>
    <xdr:sp macro="" textlink="">
      <xdr:nvSpPr>
        <xdr:cNvPr id="19" name="CasellaDiTesto 22">
          <a:extLst>
            <a:ext uri="{FF2B5EF4-FFF2-40B4-BE49-F238E27FC236}">
              <a16:creationId xmlns:a16="http://schemas.microsoft.com/office/drawing/2014/main" id="{0BA62B88-9048-4AA3-A406-BBFE008D53F0}"/>
            </a:ext>
          </a:extLst>
        </xdr:cNvPr>
        <xdr:cNvSpPr txBox="1"/>
      </xdr:nvSpPr>
      <xdr:spPr>
        <a:xfrm>
          <a:off x="5364272" y="10432487"/>
          <a:ext cx="2159077" cy="387286"/>
        </a:xfrm>
        <a:prstGeom prst="rect">
          <a:avLst/>
        </a:prstGeom>
        <a:noFill/>
      </xdr:spPr>
      <xdr:txBody>
        <a:bodyPr wrap="square" rtlCol="0">
          <a:spAutoFit/>
        </a:bodyPr>
        <a:lstStyle/>
        <a:p>
          <a:pPr algn="ctr" rtl="0">
            <a:lnSpc>
              <a:spcPts val="1200"/>
            </a:lnSpc>
            <a:defRPr sz="1000"/>
          </a:pPr>
          <a:r>
            <a:rPr lang="it-IT" sz="1100" b="0" i="0" u="none" strike="noStrike" baseline="0">
              <a:solidFill>
                <a:srgbClr val="993300"/>
              </a:solidFill>
              <a:latin typeface="Calibri"/>
              <a:cs typeface="Calibri"/>
            </a:rPr>
            <a:t>AUA/AUM driven</a:t>
          </a:r>
        </a:p>
        <a:p>
          <a:pPr algn="ctr" rtl="0">
            <a:lnSpc>
              <a:spcPts val="1100"/>
            </a:lnSpc>
            <a:defRPr sz="1000"/>
          </a:pPr>
          <a:r>
            <a:rPr lang="it-IT" sz="1100" b="0" i="0" u="none" strike="noStrike" baseline="0">
              <a:solidFill>
                <a:srgbClr val="993300"/>
              </a:solidFill>
              <a:latin typeface="Calibri"/>
              <a:cs typeface="Calibri"/>
            </a:rPr>
            <a:t>client business</a:t>
          </a:r>
        </a:p>
      </xdr:txBody>
    </xdr:sp>
    <xdr:clientData/>
  </xdr:twoCellAnchor>
  <xdr:twoCellAnchor>
    <xdr:from>
      <xdr:col>12</xdr:col>
      <xdr:colOff>415382</xdr:colOff>
      <xdr:row>62</xdr:row>
      <xdr:rowOff>157393</xdr:rowOff>
    </xdr:from>
    <xdr:to>
      <xdr:col>15</xdr:col>
      <xdr:colOff>588025</xdr:colOff>
      <xdr:row>65</xdr:row>
      <xdr:rowOff>44617</xdr:rowOff>
    </xdr:to>
    <xdr:sp macro="" textlink="">
      <xdr:nvSpPr>
        <xdr:cNvPr id="20" name="CasellaDiTesto 24">
          <a:extLst>
            <a:ext uri="{FF2B5EF4-FFF2-40B4-BE49-F238E27FC236}">
              <a16:creationId xmlns:a16="http://schemas.microsoft.com/office/drawing/2014/main" id="{4323316C-E249-450A-9297-AB143B01F30C}"/>
            </a:ext>
          </a:extLst>
        </xdr:cNvPr>
        <xdr:cNvSpPr txBox="1"/>
      </xdr:nvSpPr>
      <xdr:spPr>
        <a:xfrm>
          <a:off x="7592946" y="10432487"/>
          <a:ext cx="2103497" cy="387286"/>
        </a:xfrm>
        <a:prstGeom prst="rect">
          <a:avLst/>
        </a:prstGeom>
        <a:noFill/>
      </xdr:spPr>
      <xdr:txBody>
        <a:bodyPr wrap="square" rtlCol="0">
          <a:spAutoFit/>
        </a:bodyPr>
        <a:lstStyle/>
        <a:p>
          <a:pPr algn="ctr" rtl="0">
            <a:lnSpc>
              <a:spcPts val="1200"/>
            </a:lnSpc>
            <a:defRPr sz="1000"/>
          </a:pPr>
          <a:r>
            <a:rPr lang="it-IT" sz="1100" b="0" i="0" u="none" strike="noStrike" baseline="0">
              <a:solidFill>
                <a:srgbClr val="993300"/>
              </a:solidFill>
              <a:latin typeface="Calibri"/>
              <a:cs typeface="Calibri"/>
            </a:rPr>
            <a:t>Proprietary</a:t>
          </a:r>
        </a:p>
        <a:p>
          <a:pPr algn="ctr" rtl="0">
            <a:lnSpc>
              <a:spcPts val="1100"/>
            </a:lnSpc>
            <a:defRPr sz="1000"/>
          </a:pPr>
          <a:r>
            <a:rPr lang="it-IT" sz="1100" b="0" i="0" u="none" strike="noStrike" baseline="0">
              <a:solidFill>
                <a:srgbClr val="993300"/>
              </a:solidFill>
              <a:latin typeface="Calibri"/>
              <a:cs typeface="Calibri"/>
            </a:rPr>
            <a:t>equity stakes</a:t>
          </a:r>
        </a:p>
      </xdr:txBody>
    </xdr:sp>
    <xdr:clientData/>
  </xdr:twoCellAnchor>
</xdr:wsDr>
</file>

<file path=xl/theme/theme1.xml><?xml version="1.0" encoding="utf-8"?>
<a:theme xmlns:a="http://schemas.openxmlformats.org/drawingml/2006/main" name="Office Theme">
  <a:themeElements>
    <a:clrScheme name="Mediobanca 2016">
      <a:dk1>
        <a:srgbClr val="003366"/>
      </a:dk1>
      <a:lt1>
        <a:srgbClr val="FFFFFF"/>
      </a:lt1>
      <a:dk2>
        <a:srgbClr val="BFBFBF"/>
      </a:dk2>
      <a:lt2>
        <a:srgbClr val="DFDFDF"/>
      </a:lt2>
      <a:accent1>
        <a:srgbClr val="003366"/>
      </a:accent1>
      <a:accent2>
        <a:srgbClr val="124A70"/>
      </a:accent2>
      <a:accent3>
        <a:srgbClr val="81B0CD"/>
      </a:accent3>
      <a:accent4>
        <a:srgbClr val="333333"/>
      </a:accent4>
      <a:accent5>
        <a:srgbClr val="E8E4D1"/>
      </a:accent5>
      <a:accent6>
        <a:srgbClr val="BD9554"/>
      </a:accent6>
      <a:hlink>
        <a:srgbClr val="BD9554"/>
      </a:hlink>
      <a:folHlink>
        <a:srgbClr val="D9C3A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investor.relations@mediobanca.com" TargetMode="External"/><Relationship Id="rId3" Type="http://schemas.openxmlformats.org/officeDocument/2006/relationships/printerSettings" Target="../printerSettings/printerSettings3.bin"/><Relationship Id="rId7" Type="http://schemas.openxmlformats.org/officeDocument/2006/relationships/hyperlink" Target="http://www.mediobanca.it/it/investor-relations/index.html"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mediobanca.it/it/index.html" TargetMode="External"/><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6.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5" Type="http://schemas.openxmlformats.org/officeDocument/2006/relationships/printerSettings" Target="../printerSettings/printerSettings49.bin"/><Relationship Id="rId4" Type="http://schemas.openxmlformats.org/officeDocument/2006/relationships/printerSettings" Target="../printerSettings/printerSettings4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K138"/>
  <sheetViews>
    <sheetView showGridLines="0" tabSelected="1" topLeftCell="A4" zoomScale="80" zoomScaleNormal="80" zoomScaleSheetLayoutView="67" workbookViewId="0">
      <selection activeCell="N37" sqref="N37"/>
    </sheetView>
  </sheetViews>
  <sheetFormatPr defaultColWidth="9.140625" defaultRowHeight="13.5" x14ac:dyDescent="0.2"/>
  <cols>
    <col min="1" max="8" width="16.42578125" style="8" customWidth="1"/>
    <col min="9" max="9" width="16.85546875" style="8" customWidth="1"/>
    <col min="10" max="10" width="3.28515625" style="15" customWidth="1"/>
    <col min="11" max="11" width="28.140625" style="15" customWidth="1"/>
    <col min="12" max="14" width="15" style="15" customWidth="1"/>
    <col min="15" max="18" width="16.42578125" style="15" customWidth="1"/>
    <col min="19" max="25" width="17.140625" style="15" customWidth="1"/>
    <col min="26" max="29" width="14" style="15" customWidth="1"/>
    <col min="30" max="63" width="9.140625" style="15"/>
    <col min="64" max="16384" width="9.140625" style="8"/>
  </cols>
  <sheetData>
    <row r="1" spans="2:63" x14ac:dyDescent="0.2">
      <c r="J1" s="96"/>
    </row>
    <row r="2" spans="2:63" x14ac:dyDescent="0.2">
      <c r="J2" s="96"/>
    </row>
    <row r="3" spans="2:63" x14ac:dyDescent="0.2">
      <c r="J3" s="96"/>
      <c r="K3" s="453" t="s">
        <v>69</v>
      </c>
      <c r="L3" s="453"/>
      <c r="M3" s="453"/>
      <c r="N3" s="453"/>
    </row>
    <row r="4" spans="2:63" ht="21" customHeight="1" x14ac:dyDescent="0.2">
      <c r="B4" s="29"/>
      <c r="C4" s="29"/>
      <c r="D4" s="29"/>
      <c r="E4" s="29"/>
      <c r="F4" s="29"/>
      <c r="G4" s="29"/>
      <c r="H4" s="29"/>
      <c r="J4" s="96"/>
      <c r="K4" s="453"/>
      <c r="L4" s="453"/>
      <c r="M4" s="453"/>
      <c r="N4" s="453"/>
    </row>
    <row r="5" spans="2:63" s="31" customFormat="1" ht="7.9" customHeight="1" x14ac:dyDescent="0.2">
      <c r="J5" s="97"/>
      <c r="K5" s="29"/>
      <c r="L5" s="29"/>
      <c r="M5" s="29"/>
      <c r="N5" s="29"/>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row>
    <row r="6" spans="2:63" x14ac:dyDescent="0.2">
      <c r="J6" s="96"/>
      <c r="K6" s="438" t="s">
        <v>199</v>
      </c>
    </row>
    <row r="7" spans="2:63" ht="15" x14ac:dyDescent="0.25">
      <c r="J7" s="96"/>
      <c r="K7" s="100" t="s">
        <v>80</v>
      </c>
    </row>
    <row r="8" spans="2:63" ht="15" x14ac:dyDescent="0.25">
      <c r="J8" s="96"/>
      <c r="K8" s="100" t="s">
        <v>81</v>
      </c>
    </row>
    <row r="9" spans="2:63" ht="15" x14ac:dyDescent="0.25">
      <c r="C9" s="30"/>
      <c r="J9" s="96"/>
      <c r="K9" s="100" t="s">
        <v>272</v>
      </c>
    </row>
    <row r="10" spans="2:63" x14ac:dyDescent="0.2">
      <c r="C10" s="29"/>
      <c r="J10" s="96"/>
      <c r="K10" s="437" t="s">
        <v>362</v>
      </c>
    </row>
    <row r="11" spans="2:63" x14ac:dyDescent="0.2">
      <c r="C11" s="29"/>
      <c r="J11" s="96"/>
      <c r="K11" s="437" t="s">
        <v>363</v>
      </c>
    </row>
    <row r="12" spans="2:63" ht="15" x14ac:dyDescent="0.25">
      <c r="C12" s="29"/>
      <c r="J12" s="96"/>
      <c r="K12" s="100" t="s">
        <v>83</v>
      </c>
    </row>
    <row r="13" spans="2:63" x14ac:dyDescent="0.2">
      <c r="C13" s="29"/>
      <c r="J13" s="96"/>
      <c r="K13" s="437" t="s">
        <v>82</v>
      </c>
    </row>
    <row r="14" spans="2:63" x14ac:dyDescent="0.2">
      <c r="C14" s="29"/>
      <c r="J14" s="96"/>
      <c r="K14" s="437" t="s">
        <v>334</v>
      </c>
    </row>
    <row r="15" spans="2:63" x14ac:dyDescent="0.2">
      <c r="C15" s="29"/>
      <c r="J15" s="96"/>
      <c r="K15" s="437" t="s">
        <v>327</v>
      </c>
    </row>
    <row r="16" spans="2:63" x14ac:dyDescent="0.2">
      <c r="C16" s="29"/>
      <c r="J16" s="96"/>
      <c r="K16" s="437" t="s">
        <v>200</v>
      </c>
    </row>
    <row r="17" spans="3:14" ht="5.25" customHeight="1" x14ac:dyDescent="0.2">
      <c r="C17" s="29"/>
      <c r="J17" s="96"/>
    </row>
    <row r="18" spans="3:14" x14ac:dyDescent="0.2">
      <c r="C18" s="29"/>
      <c r="J18" s="96"/>
    </row>
    <row r="19" spans="3:14" x14ac:dyDescent="0.2">
      <c r="C19" s="29"/>
      <c r="J19" s="96"/>
      <c r="K19" s="453" t="s">
        <v>68</v>
      </c>
      <c r="L19" s="453"/>
      <c r="M19" s="453"/>
      <c r="N19" s="453"/>
    </row>
    <row r="20" spans="3:14" ht="21" customHeight="1" x14ac:dyDescent="0.2">
      <c r="C20" s="29"/>
      <c r="J20" s="96"/>
      <c r="K20" s="453"/>
      <c r="L20" s="453"/>
      <c r="M20" s="453"/>
      <c r="N20" s="453"/>
    </row>
    <row r="21" spans="3:14" x14ac:dyDescent="0.2">
      <c r="C21" s="29"/>
      <c r="J21" s="96"/>
      <c r="K21" s="29"/>
      <c r="L21" s="29"/>
      <c r="M21" s="29"/>
      <c r="N21" s="29"/>
    </row>
    <row r="22" spans="3:14" ht="17.25" x14ac:dyDescent="0.2">
      <c r="C22" s="29"/>
      <c r="J22" s="96"/>
      <c r="K22" s="101" t="s">
        <v>56</v>
      </c>
      <c r="L22" s="102"/>
      <c r="M22" s="102"/>
      <c r="N22" s="29"/>
    </row>
    <row r="23" spans="3:14" ht="17.25" x14ac:dyDescent="0.2">
      <c r="J23" s="96"/>
      <c r="K23" s="102" t="s">
        <v>67</v>
      </c>
      <c r="L23" s="102"/>
      <c r="M23" s="102"/>
      <c r="N23" s="29"/>
    </row>
    <row r="24" spans="3:14" ht="17.25" x14ac:dyDescent="0.2">
      <c r="J24" s="96"/>
      <c r="K24" s="102"/>
      <c r="L24" s="102"/>
      <c r="M24" s="102"/>
      <c r="N24" s="29"/>
    </row>
    <row r="25" spans="3:14" ht="17.25" x14ac:dyDescent="0.2">
      <c r="J25" s="96"/>
      <c r="K25" s="102" t="s">
        <v>66</v>
      </c>
      <c r="L25" s="102" t="s">
        <v>65</v>
      </c>
      <c r="M25" s="102"/>
      <c r="N25" s="29"/>
    </row>
    <row r="26" spans="3:14" ht="17.25" x14ac:dyDescent="0.2">
      <c r="J26" s="96"/>
      <c r="K26" s="102" t="s">
        <v>64</v>
      </c>
      <c r="L26" s="102" t="s">
        <v>63</v>
      </c>
      <c r="M26" s="102"/>
      <c r="N26" s="29"/>
    </row>
    <row r="27" spans="3:14" ht="17.25" x14ac:dyDescent="0.2">
      <c r="J27" s="96"/>
      <c r="K27" s="102" t="s">
        <v>62</v>
      </c>
      <c r="L27" s="102" t="s">
        <v>61</v>
      </c>
      <c r="M27" s="102"/>
      <c r="N27" s="29"/>
    </row>
    <row r="28" spans="3:14" ht="17.25" x14ac:dyDescent="0.2">
      <c r="J28" s="96"/>
      <c r="K28" s="102" t="s">
        <v>249</v>
      </c>
      <c r="L28" s="102" t="s">
        <v>250</v>
      </c>
      <c r="M28" s="102"/>
    </row>
    <row r="29" spans="3:14" ht="17.25" x14ac:dyDescent="0.2">
      <c r="J29" s="96"/>
      <c r="L29" s="102"/>
      <c r="N29" s="29"/>
    </row>
    <row r="30" spans="3:14" ht="17.25" x14ac:dyDescent="0.2">
      <c r="J30" s="96"/>
      <c r="K30" s="102" t="s">
        <v>60</v>
      </c>
      <c r="L30" s="103" t="s">
        <v>59</v>
      </c>
      <c r="M30" s="102"/>
      <c r="N30" s="29"/>
    </row>
    <row r="31" spans="3:14" ht="17.25" x14ac:dyDescent="0.2">
      <c r="J31" s="96"/>
      <c r="K31" s="104"/>
      <c r="L31" s="102"/>
      <c r="M31" s="102"/>
      <c r="N31" s="29"/>
    </row>
    <row r="32" spans="3:14" ht="17.25" x14ac:dyDescent="0.2">
      <c r="J32" s="96"/>
      <c r="K32" s="101" t="s">
        <v>58</v>
      </c>
      <c r="L32" s="102"/>
      <c r="M32" s="102"/>
      <c r="N32" s="29"/>
    </row>
    <row r="33" spans="1:14" ht="17.25" x14ac:dyDescent="0.2">
      <c r="J33" s="96"/>
      <c r="K33" s="103" t="s">
        <v>57</v>
      </c>
      <c r="L33" s="102"/>
      <c r="M33" s="102"/>
      <c r="N33" s="29"/>
    </row>
    <row r="34" spans="1:14" ht="18" thickBot="1" x14ac:dyDescent="0.25">
      <c r="J34" s="96"/>
      <c r="K34" s="103" t="s">
        <v>56</v>
      </c>
      <c r="L34" s="102"/>
      <c r="M34" s="102"/>
    </row>
    <row r="35" spans="1:14" s="15" customFormat="1" x14ac:dyDescent="0.2">
      <c r="A35" s="99"/>
      <c r="B35" s="99"/>
      <c r="C35" s="99"/>
      <c r="D35" s="99"/>
      <c r="E35" s="99"/>
      <c r="F35" s="99"/>
      <c r="G35" s="99"/>
      <c r="H35" s="99"/>
      <c r="I35" s="99"/>
    </row>
    <row r="36" spans="1:14" s="15" customFormat="1" x14ac:dyDescent="0.2"/>
    <row r="37" spans="1:14" s="15" customFormat="1" x14ac:dyDescent="0.2"/>
    <row r="38" spans="1:14" s="15" customFormat="1" x14ac:dyDescent="0.2"/>
    <row r="39" spans="1:14" s="15" customFormat="1" x14ac:dyDescent="0.2"/>
    <row r="40" spans="1:14" s="15" customFormat="1" x14ac:dyDescent="0.2"/>
    <row r="41" spans="1:14" s="15" customFormat="1" x14ac:dyDescent="0.2"/>
    <row r="42" spans="1:14" s="15" customFormat="1" x14ac:dyDescent="0.2"/>
    <row r="43" spans="1:14" s="15" customFormat="1" x14ac:dyDescent="0.2"/>
    <row r="44" spans="1:14" s="15" customFormat="1" x14ac:dyDescent="0.2"/>
    <row r="45" spans="1:14" s="15" customFormat="1" x14ac:dyDescent="0.2"/>
    <row r="46" spans="1:14" s="15" customFormat="1" x14ac:dyDescent="0.2"/>
    <row r="47" spans="1:14" s="15" customFormat="1" x14ac:dyDescent="0.2"/>
    <row r="48" spans="1:14" s="15" customFormat="1" x14ac:dyDescent="0.2"/>
    <row r="49" s="15" customFormat="1" x14ac:dyDescent="0.2"/>
    <row r="50" s="15" customFormat="1" x14ac:dyDescent="0.2"/>
    <row r="51" s="15" customFormat="1" x14ac:dyDescent="0.2"/>
    <row r="52" s="15" customFormat="1" x14ac:dyDescent="0.2"/>
    <row r="53" s="15" customFormat="1" x14ac:dyDescent="0.2"/>
    <row r="54" s="15" customFormat="1" x14ac:dyDescent="0.2"/>
    <row r="55" s="15" customFormat="1" x14ac:dyDescent="0.2"/>
    <row r="56" s="15" customFormat="1" x14ac:dyDescent="0.2"/>
    <row r="57" s="15" customFormat="1" x14ac:dyDescent="0.2"/>
    <row r="58" s="15" customFormat="1" x14ac:dyDescent="0.2"/>
    <row r="59" s="15" customFormat="1" x14ac:dyDescent="0.2"/>
    <row r="60" s="15" customFormat="1" x14ac:dyDescent="0.2"/>
    <row r="61" s="15" customFormat="1" x14ac:dyDescent="0.2"/>
    <row r="62" s="15" customFormat="1" x14ac:dyDescent="0.2"/>
    <row r="63" s="15" customFormat="1" x14ac:dyDescent="0.2"/>
    <row r="64" s="15" customFormat="1" x14ac:dyDescent="0.2"/>
    <row r="65" s="15" customFormat="1" x14ac:dyDescent="0.2"/>
    <row r="66" s="15" customFormat="1" x14ac:dyDescent="0.2"/>
    <row r="67" s="15" customFormat="1" x14ac:dyDescent="0.2"/>
    <row r="68" s="15" customFormat="1" x14ac:dyDescent="0.2"/>
    <row r="69" s="15" customFormat="1" x14ac:dyDescent="0.2"/>
    <row r="70" s="15" customFormat="1" x14ac:dyDescent="0.2"/>
    <row r="71" s="15" customFormat="1" x14ac:dyDescent="0.2"/>
    <row r="72" s="15" customFormat="1" x14ac:dyDescent="0.2"/>
    <row r="73" s="15" customFormat="1" x14ac:dyDescent="0.2"/>
    <row r="74" s="15" customFormat="1" x14ac:dyDescent="0.2"/>
    <row r="75" s="15" customFormat="1" x14ac:dyDescent="0.2"/>
    <row r="76" s="15" customFormat="1" x14ac:dyDescent="0.2"/>
    <row r="77" s="15" customFormat="1" x14ac:dyDescent="0.2"/>
    <row r="78" s="15" customFormat="1" x14ac:dyDescent="0.2"/>
    <row r="79" s="15" customFormat="1" x14ac:dyDescent="0.2"/>
    <row r="80" s="15" customFormat="1" x14ac:dyDescent="0.2"/>
    <row r="81" s="15" customFormat="1" x14ac:dyDescent="0.2"/>
    <row r="82" s="15" customFormat="1" x14ac:dyDescent="0.2"/>
    <row r="83" s="15" customFormat="1" x14ac:dyDescent="0.2"/>
    <row r="84" s="15" customFormat="1" x14ac:dyDescent="0.2"/>
    <row r="85" s="15" customFormat="1" x14ac:dyDescent="0.2"/>
    <row r="86" s="15" customFormat="1" x14ac:dyDescent="0.2"/>
    <row r="87" s="15" customFormat="1" x14ac:dyDescent="0.2"/>
    <row r="88" s="15" customFormat="1" x14ac:dyDescent="0.2"/>
    <row r="89" s="15" customFormat="1" x14ac:dyDescent="0.2"/>
    <row r="90" s="15" customFormat="1" x14ac:dyDescent="0.2"/>
    <row r="91" s="15" customFormat="1" x14ac:dyDescent="0.2"/>
    <row r="92" s="15" customFormat="1" x14ac:dyDescent="0.2"/>
    <row r="93" s="15" customFormat="1" x14ac:dyDescent="0.2"/>
    <row r="94" s="15" customFormat="1" x14ac:dyDescent="0.2"/>
    <row r="95" s="15" customFormat="1" x14ac:dyDescent="0.2"/>
    <row r="96" s="15" customFormat="1" x14ac:dyDescent="0.2"/>
    <row r="97" s="15" customFormat="1" x14ac:dyDescent="0.2"/>
    <row r="98" s="15" customFormat="1" x14ac:dyDescent="0.2"/>
    <row r="99" s="15" customFormat="1" x14ac:dyDescent="0.2"/>
    <row r="100" s="15" customFormat="1" x14ac:dyDescent="0.2"/>
    <row r="101" s="15" customFormat="1" x14ac:dyDescent="0.2"/>
    <row r="102" s="15" customFormat="1" x14ac:dyDescent="0.2"/>
    <row r="103" s="15" customFormat="1" x14ac:dyDescent="0.2"/>
    <row r="104" s="15" customFormat="1" x14ac:dyDescent="0.2"/>
    <row r="105" s="15" customFormat="1" x14ac:dyDescent="0.2"/>
    <row r="106" s="15" customFormat="1" x14ac:dyDescent="0.2"/>
    <row r="107" s="15" customFormat="1" x14ac:dyDescent="0.2"/>
    <row r="108" s="15" customFormat="1" x14ac:dyDescent="0.2"/>
    <row r="109" s="15" customFormat="1" x14ac:dyDescent="0.2"/>
    <row r="110" s="15" customFormat="1" x14ac:dyDescent="0.2"/>
    <row r="111" s="15" customFormat="1" x14ac:dyDescent="0.2"/>
    <row r="112" s="15" customFormat="1" x14ac:dyDescent="0.2"/>
    <row r="113" s="15" customFormat="1" x14ac:dyDescent="0.2"/>
    <row r="114" s="15" customFormat="1" x14ac:dyDescent="0.2"/>
    <row r="115" s="15" customFormat="1" x14ac:dyDescent="0.2"/>
    <row r="116" s="15" customFormat="1" x14ac:dyDescent="0.2"/>
    <row r="117" s="15" customFormat="1" x14ac:dyDescent="0.2"/>
    <row r="118" s="15" customFormat="1" x14ac:dyDescent="0.2"/>
    <row r="119" s="15" customFormat="1" x14ac:dyDescent="0.2"/>
    <row r="120" s="15" customFormat="1" x14ac:dyDescent="0.2"/>
    <row r="121" s="15" customFormat="1" x14ac:dyDescent="0.2"/>
    <row r="122" s="15" customFormat="1" x14ac:dyDescent="0.2"/>
    <row r="123" s="15" customFormat="1" x14ac:dyDescent="0.2"/>
    <row r="124" s="15" customFormat="1" x14ac:dyDescent="0.2"/>
    <row r="125" s="15" customFormat="1" x14ac:dyDescent="0.2"/>
    <row r="126" s="15" customFormat="1" x14ac:dyDescent="0.2"/>
    <row r="127" s="15" customFormat="1" x14ac:dyDescent="0.2"/>
    <row r="128" s="15" customFormat="1" x14ac:dyDescent="0.2"/>
    <row r="129" s="15" customFormat="1" x14ac:dyDescent="0.2"/>
    <row r="130" s="15" customFormat="1" x14ac:dyDescent="0.2"/>
    <row r="131" s="15" customFormat="1" x14ac:dyDescent="0.2"/>
    <row r="132" s="15" customFormat="1" x14ac:dyDescent="0.2"/>
    <row r="133" s="15" customFormat="1" x14ac:dyDescent="0.2"/>
    <row r="134" s="15" customFormat="1" x14ac:dyDescent="0.2"/>
    <row r="135" s="15" customFormat="1" x14ac:dyDescent="0.2"/>
    <row r="136" s="15" customFormat="1" x14ac:dyDescent="0.2"/>
    <row r="137" s="15" customFormat="1" x14ac:dyDescent="0.2"/>
    <row r="138" s="15" customFormat="1" x14ac:dyDescent="0.2"/>
  </sheetData>
  <customSheetViews>
    <customSheetView guid="{0E15AC33-B897-458E-95A5-B0AF8F3D86C9}" scale="65" showGridLines="0" fitToPage="1" topLeftCell="A4">
      <selection activeCell="K9" sqref="K9"/>
      <pageMargins left="0.70866141732283472" right="0.70866141732283472" top="0.74803149606299213" bottom="0.94488188976377963" header="0.31496062992125984" footer="0.31496062992125984"/>
      <printOptions horizontalCentered="1" verticalCentered="1"/>
      <pageSetup paperSize="9" scale="60" orientation="landscape" verticalDpi="0" r:id="rId1"/>
    </customSheetView>
    <customSheetView guid="{4C7A14E7-AD00-46E8-AB5D-3B7C7D71CC1B}" scale="65" showGridLines="0" fitToPage="1" topLeftCell="A4">
      <selection activeCell="K9" sqref="K9"/>
      <pageMargins left="0.70866141732283472" right="0.70866141732283472" top="0.74803149606299213" bottom="0.94488188976377963" header="0.31496062992125984" footer="0.31496062992125984"/>
      <printOptions horizontalCentered="1" verticalCentered="1"/>
      <pageSetup paperSize="9" scale="60" orientation="landscape" verticalDpi="0" r:id="rId2"/>
    </customSheetView>
    <customSheetView guid="{B1BD3D7C-E542-4B8C-B333-447A95B0FEE1}" scale="65" showGridLines="0" fitToPage="1" topLeftCell="A4">
      <selection activeCell="K9" sqref="K9"/>
      <pageMargins left="0.70866141732283472" right="0.70866141732283472" top="0.74803149606299213" bottom="0.94488188976377963" header="0.31496062992125984" footer="0.31496062992125984"/>
      <printOptions horizontalCentered="1" verticalCentered="1"/>
      <pageSetup paperSize="9" scale="60" orientation="landscape" verticalDpi="0" r:id="rId3"/>
    </customSheetView>
    <customSheetView guid="{533D56F8-DFE1-488A-9120-194D4B571839}" scale="65" showGridLines="0" fitToPage="1" topLeftCell="A4">
      <selection activeCell="K9" sqref="K9"/>
      <pageMargins left="0.70866141732283472" right="0.70866141732283472" top="0.74803149606299213" bottom="0.94488188976377963" header="0.31496062992125984" footer="0.31496062992125984"/>
      <printOptions horizontalCentered="1" verticalCentered="1"/>
      <pageSetup paperSize="9" scale="60" orientation="landscape" verticalDpi="0" r:id="rId4"/>
    </customSheetView>
    <customSheetView guid="{D192F3C4-149E-44DE-A138-E2DE2A8DEFBF}" scale="65" showGridLines="0" fitToPage="1" topLeftCell="A4">
      <selection activeCell="K9" sqref="K9"/>
      <pageMargins left="0.70866141732283472" right="0.70866141732283472" top="0.74803149606299213" bottom="0.94488188976377963" header="0.31496062992125984" footer="0.31496062992125984"/>
      <printOptions horizontalCentered="1" verticalCentered="1"/>
      <pageSetup paperSize="9" scale="60" orientation="landscape" verticalDpi="0" r:id="rId5"/>
    </customSheetView>
  </customSheetViews>
  <mergeCells count="2">
    <mergeCell ref="K3:N4"/>
    <mergeCell ref="K19:N20"/>
  </mergeCells>
  <hyperlinks>
    <hyperlink ref="K33" r:id="rId6" xr:uid="{00000000-0004-0000-0000-000000000000}"/>
    <hyperlink ref="K34" r:id="rId7" xr:uid="{00000000-0004-0000-0000-000001000000}"/>
    <hyperlink ref="L30" r:id="rId8" xr:uid="{00000000-0004-0000-0000-000002000000}"/>
    <hyperlink ref="K7" location="'Group P&amp;L'!A1" display="Group P&amp;L" xr:uid="{00000000-0004-0000-0000-000003000000}"/>
    <hyperlink ref="K8" location="'Group A&amp;L'!A1" display="Group A&amp;L" xr:uid="{00000000-0004-0000-0000-000004000000}"/>
    <hyperlink ref="K13" location="'CIB (NEW)'!A1" display="CIB" xr:uid="{00000000-0004-0000-0000-000005000000}"/>
    <hyperlink ref="K15" location="INS!A1" display="Insurance " xr:uid="{00000000-0004-0000-0000-000006000000}"/>
    <hyperlink ref="K14" location="CF!A1" display="Consumer Finance" xr:uid="{00000000-0004-0000-0000-000007000000}"/>
    <hyperlink ref="K12" location="WM!A1" display="WM" xr:uid="{00000000-0004-0000-0000-000008000000}"/>
    <hyperlink ref="K16" location="'HF (NEW)'!A1" display="HF" xr:uid="{00000000-0004-0000-0000-000009000000}"/>
    <hyperlink ref="K9" location="'Group by divisions'!A1" display="Group by divisions" xr:uid="{00000000-0004-0000-0000-00000A000000}"/>
    <hyperlink ref="K6" location="Ratios!A1" display="Ratios" xr:uid="{00000000-0004-0000-0000-00000C000000}"/>
    <hyperlink ref="K10" location="'NPLs '!A1" display="NPLs" xr:uid="{389AE70C-697C-4077-B466-C17A3CBB9DDA}"/>
    <hyperlink ref="K11" location="'Loans by stage'!A1" display="Loans by stage" xr:uid="{DD5B95A2-2C3E-4F84-9D3C-74BA9505D7DE}"/>
  </hyperlinks>
  <printOptions horizontalCentered="1" verticalCentered="1"/>
  <pageMargins left="0.70866141732283472" right="0.70866141732283472" top="0.74803149606299213" bottom="0.94488188976377963" header="0.31496062992125984" footer="0.31496062992125984"/>
  <pageSetup paperSize="9" scale="59" orientation="landscape"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1310B-3DE7-46AE-9136-F74DAA0C7637}">
  <sheetPr>
    <tabColor theme="6"/>
    <pageSetUpPr fitToPage="1"/>
  </sheetPr>
  <dimension ref="A3:AQ49"/>
  <sheetViews>
    <sheetView zoomScale="85" zoomScaleNormal="85" zoomScaleSheetLayoutView="30" workbookViewId="0">
      <selection activeCell="A3" sqref="A3:A4"/>
    </sheetView>
  </sheetViews>
  <sheetFormatPr defaultColWidth="9.140625" defaultRowHeight="13.5" x14ac:dyDescent="0.2"/>
  <cols>
    <col min="1" max="1" width="50.7109375" style="8" customWidth="1"/>
    <col min="2" max="5" width="13.42578125" style="8" hidden="1" customWidth="1"/>
    <col min="6" max="9" width="15.42578125" style="8" hidden="1" customWidth="1"/>
    <col min="10" max="21" width="15.42578125" style="8" customWidth="1"/>
    <col min="22" max="22" width="5.7109375" style="8" customWidth="1"/>
    <col min="23" max="23" width="50.7109375" style="8" customWidth="1"/>
    <col min="24" max="27" width="11.7109375" style="8" hidden="1" customWidth="1"/>
    <col min="28" max="28" width="10.140625" style="8" hidden="1" customWidth="1" collapsed="1"/>
    <col min="29" max="31" width="10.140625" style="8" hidden="1" customWidth="1"/>
    <col min="32" max="39" width="10.140625" style="8" bestFit="1" customWidth="1"/>
    <col min="40" max="43" width="10.28515625" style="8" customWidth="1"/>
    <col min="44" max="16384" width="9.140625" style="8"/>
  </cols>
  <sheetData>
    <row r="3" spans="1:43" ht="39.75" customHeight="1" thickBot="1" x14ac:dyDescent="0.25">
      <c r="A3" s="483" t="s">
        <v>291</v>
      </c>
      <c r="B3" s="482" t="s">
        <v>298</v>
      </c>
      <c r="C3" s="482"/>
      <c r="D3" s="482"/>
      <c r="E3" s="482"/>
      <c r="F3" s="482" t="s">
        <v>299</v>
      </c>
      <c r="G3" s="482"/>
      <c r="H3" s="482"/>
      <c r="I3" s="482"/>
      <c r="J3" s="482" t="s">
        <v>300</v>
      </c>
      <c r="K3" s="482"/>
      <c r="L3" s="482"/>
      <c r="M3" s="482"/>
      <c r="N3" s="482" t="s">
        <v>290</v>
      </c>
      <c r="O3" s="482"/>
      <c r="P3" s="482"/>
      <c r="Q3" s="482"/>
      <c r="R3" s="482" t="s">
        <v>346</v>
      </c>
      <c r="S3" s="482"/>
      <c r="T3" s="482"/>
      <c r="U3" s="482"/>
      <c r="W3" s="483" t="s">
        <v>291</v>
      </c>
      <c r="X3" s="484" t="s">
        <v>228</v>
      </c>
      <c r="Y3" s="485"/>
      <c r="Z3" s="485"/>
      <c r="AA3" s="486"/>
      <c r="AB3" s="484" t="s">
        <v>265</v>
      </c>
      <c r="AC3" s="485"/>
      <c r="AD3" s="485"/>
      <c r="AE3" s="486"/>
      <c r="AF3" s="484" t="s">
        <v>276</v>
      </c>
      <c r="AG3" s="485"/>
      <c r="AH3" s="485"/>
      <c r="AI3" s="486"/>
      <c r="AJ3" s="482" t="s">
        <v>290</v>
      </c>
      <c r="AK3" s="482"/>
      <c r="AL3" s="482"/>
      <c r="AM3" s="482"/>
      <c r="AN3" s="482" t="s">
        <v>346</v>
      </c>
      <c r="AO3" s="482"/>
      <c r="AP3" s="482"/>
      <c r="AQ3" s="482"/>
    </row>
    <row r="4" spans="1:43" ht="30" customHeight="1" x14ac:dyDescent="0.2">
      <c r="A4" s="483"/>
      <c r="B4" s="349" t="s">
        <v>103</v>
      </c>
      <c r="C4" s="349" t="s">
        <v>104</v>
      </c>
      <c r="D4" s="349" t="s">
        <v>105</v>
      </c>
      <c r="E4" s="349" t="s">
        <v>106</v>
      </c>
      <c r="F4" s="349" t="s">
        <v>103</v>
      </c>
      <c r="G4" s="349" t="s">
        <v>104</v>
      </c>
      <c r="H4" s="349" t="s">
        <v>105</v>
      </c>
      <c r="I4" s="349" t="s">
        <v>106</v>
      </c>
      <c r="J4" s="349" t="s">
        <v>103</v>
      </c>
      <c r="K4" s="349" t="s">
        <v>104</v>
      </c>
      <c r="L4" s="349" t="s">
        <v>105</v>
      </c>
      <c r="M4" s="349" t="s">
        <v>106</v>
      </c>
      <c r="N4" s="349" t="s">
        <v>103</v>
      </c>
      <c r="O4" s="349" t="s">
        <v>104</v>
      </c>
      <c r="P4" s="349" t="s">
        <v>105</v>
      </c>
      <c r="Q4" s="349" t="s">
        <v>106</v>
      </c>
      <c r="R4" s="412" t="s">
        <v>103</v>
      </c>
      <c r="S4" s="412" t="s">
        <v>104</v>
      </c>
      <c r="T4" s="412" t="s">
        <v>105</v>
      </c>
      <c r="U4" s="412" t="s">
        <v>106</v>
      </c>
      <c r="W4" s="483"/>
      <c r="X4" s="350" t="s">
        <v>8</v>
      </c>
      <c r="Y4" s="350" t="s">
        <v>9</v>
      </c>
      <c r="Z4" s="350" t="s">
        <v>10</v>
      </c>
      <c r="AA4" s="350" t="s">
        <v>11</v>
      </c>
      <c r="AB4" s="350" t="s">
        <v>8</v>
      </c>
      <c r="AC4" s="350" t="s">
        <v>9</v>
      </c>
      <c r="AD4" s="350" t="s">
        <v>10</v>
      </c>
      <c r="AE4" s="350" t="s">
        <v>11</v>
      </c>
      <c r="AF4" s="350" t="s">
        <v>8</v>
      </c>
      <c r="AG4" s="350" t="s">
        <v>9</v>
      </c>
      <c r="AH4" s="350" t="s">
        <v>10</v>
      </c>
      <c r="AI4" s="350" t="s">
        <v>11</v>
      </c>
      <c r="AJ4" s="350" t="s">
        <v>8</v>
      </c>
      <c r="AK4" s="350" t="s">
        <v>9</v>
      </c>
      <c r="AL4" s="350" t="s">
        <v>10</v>
      </c>
      <c r="AM4" s="350" t="s">
        <v>11</v>
      </c>
      <c r="AN4" s="350" t="s">
        <v>8</v>
      </c>
      <c r="AO4" s="350" t="s">
        <v>9</v>
      </c>
      <c r="AP4" s="350" t="s">
        <v>10</v>
      </c>
      <c r="AQ4" s="350" t="s">
        <v>11</v>
      </c>
    </row>
    <row r="5" spans="1:43" x14ac:dyDescent="0.2">
      <c r="A5" s="123" t="s">
        <v>140</v>
      </c>
      <c r="B5" s="90">
        <v>59.539753522544544</v>
      </c>
      <c r="C5" s="90">
        <v>118.84011072681103</v>
      </c>
      <c r="D5" s="90">
        <v>177.40522357045046</v>
      </c>
      <c r="E5" s="90">
        <v>238.66699999999997</v>
      </c>
      <c r="F5" s="90">
        <v>63.700999999999993</v>
      </c>
      <c r="G5" s="90">
        <v>132.88999999999999</v>
      </c>
      <c r="H5" s="90">
        <v>195.60149745358819</v>
      </c>
      <c r="I5" s="90">
        <v>256.57760061016825</v>
      </c>
      <c r="J5" s="90">
        <v>60.376999999999995</v>
      </c>
      <c r="K5" s="90">
        <v>124.982</v>
      </c>
      <c r="L5" s="90">
        <v>190.59390369811851</v>
      </c>
      <c r="M5" s="90">
        <v>252.54486324999999</v>
      </c>
      <c r="N5" s="90">
        <v>66.8</v>
      </c>
      <c r="O5" s="90">
        <v>135.19999999999999</v>
      </c>
      <c r="P5" s="90">
        <v>208.9</v>
      </c>
      <c r="Q5" s="90">
        <v>288</v>
      </c>
      <c r="R5" s="90">
        <v>75.300000000000011</v>
      </c>
      <c r="S5" s="311">
        <v>153.1</v>
      </c>
      <c r="T5" s="311">
        <v>233.2</v>
      </c>
      <c r="U5" s="311">
        <v>307</v>
      </c>
      <c r="V5" s="125"/>
      <c r="W5" s="123" t="s">
        <v>140</v>
      </c>
      <c r="X5" s="90">
        <v>59.539753522544544</v>
      </c>
      <c r="Y5" s="90">
        <v>59.30035720426649</v>
      </c>
      <c r="Z5" s="90">
        <v>58.565112843639426</v>
      </c>
      <c r="AA5" s="90">
        <v>61.261776429549528</v>
      </c>
      <c r="AB5" s="90">
        <v>63.700999999999993</v>
      </c>
      <c r="AC5" s="90">
        <v>69.189000000000007</v>
      </c>
      <c r="AD5" s="90">
        <v>62.711497453588194</v>
      </c>
      <c r="AE5" s="90">
        <v>60.976103156580045</v>
      </c>
      <c r="AF5" s="90">
        <v>60.376999999999995</v>
      </c>
      <c r="AG5" s="90">
        <v>64.605000000000004</v>
      </c>
      <c r="AH5" s="90">
        <v>65.61190369811851</v>
      </c>
      <c r="AI5" s="90">
        <v>61.950959551881468</v>
      </c>
      <c r="AJ5" s="90">
        <v>66.8</v>
      </c>
      <c r="AK5" s="90">
        <v>68.399999999999991</v>
      </c>
      <c r="AL5" s="90">
        <v>73.700000000000017</v>
      </c>
      <c r="AM5" s="57">
        <v>79.099999999999994</v>
      </c>
      <c r="AN5" s="90">
        <v>75.300000000000011</v>
      </c>
      <c r="AO5" s="90">
        <v>77.799999999999983</v>
      </c>
      <c r="AP5" s="90">
        <v>80.099999999999994</v>
      </c>
      <c r="AQ5" s="57">
        <v>73.800000000000011</v>
      </c>
    </row>
    <row r="6" spans="1:43" s="15" customFormat="1" x14ac:dyDescent="0.2">
      <c r="A6" s="123" t="s">
        <v>141</v>
      </c>
      <c r="B6" s="90">
        <v>23.5</v>
      </c>
      <c r="C6" s="90">
        <v>73.317999999999998</v>
      </c>
      <c r="D6" s="90">
        <v>58.863000467757942</v>
      </c>
      <c r="E6" s="90">
        <v>78.233484360000006</v>
      </c>
      <c r="F6" s="90">
        <v>22.963999999999999</v>
      </c>
      <c r="G6" s="90">
        <v>43.546999999999997</v>
      </c>
      <c r="H6" s="90">
        <v>68.677852847399308</v>
      </c>
      <c r="I6" s="90">
        <v>93.2</v>
      </c>
      <c r="J6" s="90">
        <v>31.758382155973393</v>
      </c>
      <c r="K6" s="90">
        <v>63.283000000000001</v>
      </c>
      <c r="L6" s="90">
        <v>68.411000000000016</v>
      </c>
      <c r="M6" s="90">
        <v>80.426484360000003</v>
      </c>
      <c r="N6" s="90">
        <v>46.6</v>
      </c>
      <c r="O6" s="90">
        <v>109.5</v>
      </c>
      <c r="P6" s="90">
        <v>117.1</v>
      </c>
      <c r="Q6" s="90">
        <v>135</v>
      </c>
      <c r="R6" s="90">
        <v>18.5</v>
      </c>
      <c r="S6" s="311">
        <v>55.8</v>
      </c>
      <c r="T6" s="311">
        <v>77.900000000000006</v>
      </c>
      <c r="U6" s="311">
        <v>95</v>
      </c>
      <c r="V6" s="125"/>
      <c r="W6" s="123" t="s">
        <v>141</v>
      </c>
      <c r="X6" s="90">
        <v>23.5</v>
      </c>
      <c r="Y6" s="90">
        <v>49.817999999999998</v>
      </c>
      <c r="Z6" s="90">
        <v>-14.454999532242056</v>
      </c>
      <c r="AA6" s="90">
        <v>19.37048389224206</v>
      </c>
      <c r="AB6" s="90">
        <v>22.963999999999999</v>
      </c>
      <c r="AC6" s="90">
        <v>20.582999999999998</v>
      </c>
      <c r="AD6" s="90">
        <v>25.130852847399311</v>
      </c>
      <c r="AE6" s="90">
        <v>24.522147152600695</v>
      </c>
      <c r="AF6" s="90">
        <v>31.758382155973393</v>
      </c>
      <c r="AG6" s="90">
        <v>31.524617844026604</v>
      </c>
      <c r="AH6" s="90">
        <v>5.1280000000000108</v>
      </c>
      <c r="AI6" s="90">
        <v>12.015484359999993</v>
      </c>
      <c r="AJ6" s="90">
        <v>46.6</v>
      </c>
      <c r="AK6" s="90">
        <v>62.9</v>
      </c>
      <c r="AL6" s="90">
        <v>7.5999999999999943</v>
      </c>
      <c r="AM6" s="57">
        <v>17.900000000000006</v>
      </c>
      <c r="AN6" s="90">
        <v>18.5</v>
      </c>
      <c r="AO6" s="90">
        <v>37.299999999999997</v>
      </c>
      <c r="AP6" s="90">
        <v>22.100000000000009</v>
      </c>
      <c r="AQ6" s="57">
        <v>17.099999999999994</v>
      </c>
    </row>
    <row r="7" spans="1:43" x14ac:dyDescent="0.2">
      <c r="A7" s="123" t="s">
        <v>142</v>
      </c>
      <c r="B7" s="90">
        <v>54.796712589999998</v>
      </c>
      <c r="C7" s="90">
        <v>116.02799999999999</v>
      </c>
      <c r="D7" s="90">
        <v>164.26428740999998</v>
      </c>
      <c r="E7" s="90">
        <v>215.02799999999999</v>
      </c>
      <c r="F7" s="90">
        <v>84.331000000000003</v>
      </c>
      <c r="G7" s="90">
        <v>164.375</v>
      </c>
      <c r="H7" s="90">
        <v>236.63481853072278</v>
      </c>
      <c r="I7" s="90">
        <v>298.34974462033648</v>
      </c>
      <c r="J7" s="90">
        <v>76.31</v>
      </c>
      <c r="K7" s="90">
        <v>169.32</v>
      </c>
      <c r="L7" s="90">
        <v>237.92823662000001</v>
      </c>
      <c r="M7" s="90">
        <v>306.28571482000001</v>
      </c>
      <c r="N7" s="90">
        <v>68.7</v>
      </c>
      <c r="O7" s="90">
        <v>185.29999999999998</v>
      </c>
      <c r="P7" s="90">
        <v>238.5</v>
      </c>
      <c r="Q7" s="90">
        <v>289.39999999999998</v>
      </c>
      <c r="R7" s="90">
        <v>47.8</v>
      </c>
      <c r="S7" s="311">
        <v>133.4</v>
      </c>
      <c r="T7" s="311">
        <v>224.8</v>
      </c>
      <c r="U7" s="311">
        <v>360.6</v>
      </c>
      <c r="V7" s="125"/>
      <c r="W7" s="123" t="s">
        <v>142</v>
      </c>
      <c r="X7" s="90">
        <v>54.796712589999998</v>
      </c>
      <c r="Y7" s="90">
        <v>61.231287409999993</v>
      </c>
      <c r="Z7" s="90">
        <v>48.236287409999996</v>
      </c>
      <c r="AA7" s="90">
        <v>50.763712590000011</v>
      </c>
      <c r="AB7" s="90">
        <v>84.331000000000003</v>
      </c>
      <c r="AC7" s="90">
        <v>80.043999999999997</v>
      </c>
      <c r="AD7" s="90">
        <v>72.259818530722782</v>
      </c>
      <c r="AE7" s="90">
        <v>61.714926089613719</v>
      </c>
      <c r="AF7" s="90">
        <v>76.31</v>
      </c>
      <c r="AG7" s="90">
        <v>93.01</v>
      </c>
      <c r="AH7" s="90">
        <v>68.60823662</v>
      </c>
      <c r="AI7" s="90">
        <v>68.357478199999989</v>
      </c>
      <c r="AJ7" s="90">
        <v>68.7</v>
      </c>
      <c r="AK7" s="90">
        <v>116.59999999999998</v>
      </c>
      <c r="AL7" s="90">
        <v>53.200000000000017</v>
      </c>
      <c r="AM7" s="57">
        <v>50.899999999999977</v>
      </c>
      <c r="AN7" s="90">
        <v>47.8</v>
      </c>
      <c r="AO7" s="90">
        <v>85.600000000000009</v>
      </c>
      <c r="AP7" s="90">
        <v>91.4</v>
      </c>
      <c r="AQ7" s="57">
        <v>135.80000000000001</v>
      </c>
    </row>
    <row r="8" spans="1:43" x14ac:dyDescent="0.2">
      <c r="A8" s="123" t="s">
        <v>143</v>
      </c>
      <c r="B8" s="90">
        <v>0</v>
      </c>
      <c r="C8" s="90">
        <v>0</v>
      </c>
      <c r="D8" s="90">
        <v>0</v>
      </c>
      <c r="E8" s="90">
        <v>0</v>
      </c>
      <c r="F8" s="90">
        <v>0</v>
      </c>
      <c r="G8" s="90">
        <v>0</v>
      </c>
      <c r="H8" s="90">
        <v>0</v>
      </c>
      <c r="I8" s="90">
        <v>0</v>
      </c>
      <c r="J8" s="90">
        <v>0</v>
      </c>
      <c r="K8" s="90">
        <v>0</v>
      </c>
      <c r="L8" s="90">
        <v>0</v>
      </c>
      <c r="M8" s="90">
        <v>0</v>
      </c>
      <c r="N8" s="90">
        <v>0</v>
      </c>
      <c r="O8" s="90">
        <v>0</v>
      </c>
      <c r="P8" s="90">
        <v>0</v>
      </c>
      <c r="Q8" s="90">
        <v>0</v>
      </c>
      <c r="R8" s="90">
        <v>0</v>
      </c>
      <c r="S8" s="311">
        <v>0</v>
      </c>
      <c r="T8" s="311">
        <v>0</v>
      </c>
      <c r="U8" s="311">
        <v>0</v>
      </c>
      <c r="V8" s="125"/>
      <c r="W8" s="123" t="s">
        <v>143</v>
      </c>
      <c r="X8" s="90">
        <v>0</v>
      </c>
      <c r="Y8" s="90">
        <v>0</v>
      </c>
      <c r="Z8" s="90">
        <v>0</v>
      </c>
      <c r="AA8" s="90">
        <v>0</v>
      </c>
      <c r="AB8" s="90">
        <v>0</v>
      </c>
      <c r="AC8" s="90">
        <v>0</v>
      </c>
      <c r="AD8" s="90">
        <v>0</v>
      </c>
      <c r="AE8" s="90">
        <v>0</v>
      </c>
      <c r="AF8" s="90">
        <v>0</v>
      </c>
      <c r="AG8" s="90">
        <v>0</v>
      </c>
      <c r="AH8" s="90">
        <v>0</v>
      </c>
      <c r="AI8" s="90">
        <v>0</v>
      </c>
      <c r="AJ8" s="90">
        <v>0</v>
      </c>
      <c r="AK8" s="90">
        <v>0</v>
      </c>
      <c r="AL8" s="90">
        <v>0</v>
      </c>
      <c r="AM8" s="57">
        <v>0</v>
      </c>
      <c r="AN8" s="90">
        <v>0</v>
      </c>
      <c r="AO8" s="90">
        <v>0</v>
      </c>
      <c r="AP8" s="90">
        <v>0</v>
      </c>
      <c r="AQ8" s="57">
        <v>0</v>
      </c>
    </row>
    <row r="9" spans="1:43" x14ac:dyDescent="0.2">
      <c r="A9" s="131" t="s">
        <v>144</v>
      </c>
      <c r="B9" s="60">
        <v>137.83646611254454</v>
      </c>
      <c r="C9" s="60">
        <v>308.18611072681102</v>
      </c>
      <c r="D9" s="60">
        <v>400.53251144820842</v>
      </c>
      <c r="E9" s="60">
        <v>531.92848436000008</v>
      </c>
      <c r="F9" s="60">
        <v>170.99599999999998</v>
      </c>
      <c r="G9" s="60">
        <v>340.81200000000001</v>
      </c>
      <c r="H9" s="60">
        <v>500.9141688317103</v>
      </c>
      <c r="I9" s="60">
        <v>648.12734523050472</v>
      </c>
      <c r="J9" s="60">
        <v>168.44538215597339</v>
      </c>
      <c r="K9" s="60">
        <v>357.58500000000004</v>
      </c>
      <c r="L9" s="60">
        <v>496.93314031811855</v>
      </c>
      <c r="M9" s="60">
        <v>639.25706243000002</v>
      </c>
      <c r="N9" s="60">
        <v>182.10000000000002</v>
      </c>
      <c r="O9" s="60">
        <v>430</v>
      </c>
      <c r="P9" s="109">
        <v>564.5</v>
      </c>
      <c r="Q9" s="60">
        <v>712.4</v>
      </c>
      <c r="R9" s="60">
        <v>141.60000000000002</v>
      </c>
      <c r="S9" s="415">
        <v>342.29999999999995</v>
      </c>
      <c r="T9" s="415">
        <v>535.90000000000009</v>
      </c>
      <c r="U9" s="415">
        <v>762.6</v>
      </c>
      <c r="V9" s="125"/>
      <c r="W9" s="131" t="s">
        <v>144</v>
      </c>
      <c r="X9" s="60">
        <v>137.83646611254454</v>
      </c>
      <c r="Y9" s="60">
        <v>170.34964461426648</v>
      </c>
      <c r="Z9" s="60">
        <v>92.346400721397373</v>
      </c>
      <c r="AA9" s="60">
        <v>131.3959729117916</v>
      </c>
      <c r="AB9" s="60">
        <v>170.99599999999998</v>
      </c>
      <c r="AC9" s="60">
        <v>169.816</v>
      </c>
      <c r="AD9" s="60">
        <v>160.10216883171029</v>
      </c>
      <c r="AE9" s="60">
        <v>147.21317639879447</v>
      </c>
      <c r="AF9" s="60">
        <v>168.44538215597339</v>
      </c>
      <c r="AG9" s="60">
        <v>189.13961784402662</v>
      </c>
      <c r="AH9" s="60">
        <v>139.34814031811851</v>
      </c>
      <c r="AI9" s="60">
        <v>142.32392211188144</v>
      </c>
      <c r="AJ9" s="60">
        <v>182.10000000000002</v>
      </c>
      <c r="AK9" s="60">
        <v>247.89999999999998</v>
      </c>
      <c r="AL9" s="60">
        <v>134.5</v>
      </c>
      <c r="AM9" s="69">
        <v>147.89999999999998</v>
      </c>
      <c r="AN9" s="60">
        <v>141.60000000000002</v>
      </c>
      <c r="AO9" s="60">
        <v>200.69999999999993</v>
      </c>
      <c r="AP9" s="60">
        <v>193.60000000000014</v>
      </c>
      <c r="AQ9" s="69">
        <v>226.69999999999993</v>
      </c>
    </row>
    <row r="10" spans="1:43" x14ac:dyDescent="0.2">
      <c r="A10" s="123" t="s">
        <v>145</v>
      </c>
      <c r="B10" s="90">
        <v>-36.143260609999999</v>
      </c>
      <c r="C10" s="90">
        <v>-74.052999999999997</v>
      </c>
      <c r="D10" s="90">
        <v>-109.19710119003722</v>
      </c>
      <c r="E10" s="90">
        <v>-137.96299999999999</v>
      </c>
      <c r="F10" s="90">
        <v>-41.587000000000003</v>
      </c>
      <c r="G10" s="90">
        <v>-78.680000000000007</v>
      </c>
      <c r="H10" s="90">
        <v>-121.02085840128659</v>
      </c>
      <c r="I10" s="90">
        <v>-162.1178808433886</v>
      </c>
      <c r="J10" s="90">
        <v>-38.475000000000001</v>
      </c>
      <c r="K10" s="90">
        <v>-83.052999999999997</v>
      </c>
      <c r="L10" s="90">
        <v>-124.56393423999999</v>
      </c>
      <c r="M10" s="90">
        <v>-169.18378495358559</v>
      </c>
      <c r="N10" s="90">
        <v>-40.799999999999997</v>
      </c>
      <c r="O10" s="90">
        <v>-95.2</v>
      </c>
      <c r="P10" s="90">
        <v>-136.30000000000001</v>
      </c>
      <c r="Q10" s="90">
        <v>-183</v>
      </c>
      <c r="R10" s="90">
        <v>-40.799999999999997</v>
      </c>
      <c r="S10" s="311">
        <v>-94.4</v>
      </c>
      <c r="T10" s="311">
        <v>-147.19999999999999</v>
      </c>
      <c r="U10" s="311">
        <v>-215</v>
      </c>
      <c r="V10" s="125"/>
      <c r="W10" s="123" t="s">
        <v>145</v>
      </c>
      <c r="X10" s="90">
        <v>-36.143260609999999</v>
      </c>
      <c r="Y10" s="90">
        <v>-37.909739389999999</v>
      </c>
      <c r="Z10" s="90">
        <v>-35.144101190037226</v>
      </c>
      <c r="AA10" s="90">
        <v>-28.765898809962771</v>
      </c>
      <c r="AB10" s="90">
        <v>-41.587000000000003</v>
      </c>
      <c r="AC10" s="90">
        <v>-37.092999999999996</v>
      </c>
      <c r="AD10" s="90">
        <v>-42.340858401286582</v>
      </c>
      <c r="AE10" s="90">
        <v>-41.097022442102023</v>
      </c>
      <c r="AF10" s="90">
        <v>-38.475000000000001</v>
      </c>
      <c r="AG10" s="90">
        <v>-44.577999999999996</v>
      </c>
      <c r="AH10" s="90">
        <v>-41.510934239999997</v>
      </c>
      <c r="AI10" s="90">
        <v>-44.619850713585606</v>
      </c>
      <c r="AJ10" s="90">
        <v>-40.799999999999997</v>
      </c>
      <c r="AK10" s="90">
        <v>-54.400000000000006</v>
      </c>
      <c r="AL10" s="90">
        <v>-41.100000000000009</v>
      </c>
      <c r="AM10" s="393">
        <v>-46.699999999999989</v>
      </c>
      <c r="AN10" s="90">
        <v>-40.799999999999997</v>
      </c>
      <c r="AO10" s="90">
        <v>-53.600000000000009</v>
      </c>
      <c r="AP10" s="90">
        <v>-52.799999999999983</v>
      </c>
      <c r="AQ10" s="57">
        <v>-67.800000000000011</v>
      </c>
    </row>
    <row r="11" spans="1:43" x14ac:dyDescent="0.2">
      <c r="A11" s="123" t="s">
        <v>146</v>
      </c>
      <c r="B11" s="90">
        <v>-27.091417669999998</v>
      </c>
      <c r="C11" s="90">
        <v>-56.568999999999996</v>
      </c>
      <c r="D11" s="90">
        <v>-84.726366604811275</v>
      </c>
      <c r="E11" s="90">
        <v>-113.678</v>
      </c>
      <c r="F11" s="90">
        <v>-25.615000000000002</v>
      </c>
      <c r="G11" s="90">
        <v>-55.468000000000004</v>
      </c>
      <c r="H11" s="90">
        <v>-84.178204607650059</v>
      </c>
      <c r="I11" s="90">
        <v>-115.01526641075871</v>
      </c>
      <c r="J11" s="90">
        <v>-29.452000000000002</v>
      </c>
      <c r="K11" s="90">
        <v>-60.926000000000002</v>
      </c>
      <c r="L11" s="90">
        <v>-91.840418380000003</v>
      </c>
      <c r="M11" s="90">
        <v>-128.87402145999999</v>
      </c>
      <c r="N11" s="90">
        <v>-32</v>
      </c>
      <c r="O11" s="90">
        <v>-67.099999999999994</v>
      </c>
      <c r="P11" s="90">
        <v>-102.2</v>
      </c>
      <c r="Q11" s="90">
        <v>-144.29999999999998</v>
      </c>
      <c r="R11" s="90">
        <v>-34.699999999999996</v>
      </c>
      <c r="S11" s="311">
        <v>-77.100000000000009</v>
      </c>
      <c r="T11" s="311">
        <v>-119.3</v>
      </c>
      <c r="U11" s="311">
        <v>-164.9</v>
      </c>
      <c r="V11" s="125"/>
      <c r="W11" s="123" t="s">
        <v>146</v>
      </c>
      <c r="X11" s="90">
        <v>-27.091417669999998</v>
      </c>
      <c r="Y11" s="90">
        <v>-29.477582329999997</v>
      </c>
      <c r="Z11" s="90">
        <v>-28.15736660481128</v>
      </c>
      <c r="AA11" s="90">
        <v>-28.951633395188722</v>
      </c>
      <c r="AB11" s="90">
        <v>-25.615000000000002</v>
      </c>
      <c r="AC11" s="90">
        <v>-29.853000000000002</v>
      </c>
      <c r="AD11" s="90">
        <v>-28.710204607650056</v>
      </c>
      <c r="AE11" s="90">
        <v>-30.837061803108657</v>
      </c>
      <c r="AF11" s="90">
        <v>-29.452000000000002</v>
      </c>
      <c r="AG11" s="90">
        <v>-31.473999999999997</v>
      </c>
      <c r="AH11" s="90">
        <v>-30.914418379999997</v>
      </c>
      <c r="AI11" s="90">
        <v>-37.033603079999992</v>
      </c>
      <c r="AJ11" s="90">
        <v>-32</v>
      </c>
      <c r="AK11" s="90">
        <v>-35.099999999999994</v>
      </c>
      <c r="AL11" s="90">
        <v>-35.100000000000009</v>
      </c>
      <c r="AM11" s="393">
        <v>-42.09999999999998</v>
      </c>
      <c r="AN11" s="90">
        <v>-34.699999999999996</v>
      </c>
      <c r="AO11" s="90">
        <v>-42.400000000000013</v>
      </c>
      <c r="AP11" s="90">
        <v>-42.199999999999989</v>
      </c>
      <c r="AQ11" s="57">
        <v>-45.600000000000009</v>
      </c>
    </row>
    <row r="12" spans="1:43" x14ac:dyDescent="0.2">
      <c r="A12" s="131" t="s">
        <v>147</v>
      </c>
      <c r="B12" s="60">
        <v>-63.234678279999997</v>
      </c>
      <c r="C12" s="60">
        <v>-130.62199999999999</v>
      </c>
      <c r="D12" s="60">
        <v>-193.92346779484848</v>
      </c>
      <c r="E12" s="60">
        <v>-251.64099999999996</v>
      </c>
      <c r="F12" s="60">
        <v>-67.201999999999998</v>
      </c>
      <c r="G12" s="60">
        <v>-134.148</v>
      </c>
      <c r="H12" s="60">
        <v>-205.19906300893663</v>
      </c>
      <c r="I12" s="60">
        <v>-277.13314725414733</v>
      </c>
      <c r="J12" s="60">
        <v>-67.927000000000007</v>
      </c>
      <c r="K12" s="60">
        <v>-143.97899999999998</v>
      </c>
      <c r="L12" s="60">
        <v>-216.40435262</v>
      </c>
      <c r="M12" s="60">
        <v>-298.05780641358558</v>
      </c>
      <c r="N12" s="60">
        <v>-72.8</v>
      </c>
      <c r="O12" s="60">
        <v>-162.30000000000001</v>
      </c>
      <c r="P12" s="259">
        <v>-238.5</v>
      </c>
      <c r="Q12" s="60">
        <v>-327.29999999999995</v>
      </c>
      <c r="R12" s="60">
        <v>-75.5</v>
      </c>
      <c r="S12" s="415">
        <v>-171.5</v>
      </c>
      <c r="T12" s="415">
        <v>-266.5</v>
      </c>
      <c r="U12" s="415">
        <v>-379.9</v>
      </c>
      <c r="V12" s="125"/>
      <c r="W12" s="131" t="s">
        <v>147</v>
      </c>
      <c r="X12" s="60">
        <v>-63.234678279999997</v>
      </c>
      <c r="Y12" s="60">
        <v>-67.387321719999989</v>
      </c>
      <c r="Z12" s="60">
        <v>-63.301467794848506</v>
      </c>
      <c r="AA12" s="60">
        <v>-57.717532205151493</v>
      </c>
      <c r="AB12" s="60">
        <v>-67.201999999999998</v>
      </c>
      <c r="AC12" s="60">
        <v>-66.945999999999998</v>
      </c>
      <c r="AD12" s="60">
        <v>-71.051063008936637</v>
      </c>
      <c r="AE12" s="60">
        <v>-71.934084245210684</v>
      </c>
      <c r="AF12" s="60">
        <v>-67.927000000000007</v>
      </c>
      <c r="AG12" s="60">
        <v>-76.051999999999992</v>
      </c>
      <c r="AH12" s="60">
        <v>-72.425352619999998</v>
      </c>
      <c r="AI12" s="60">
        <v>-81.653453793585598</v>
      </c>
      <c r="AJ12" s="60">
        <v>-72.8</v>
      </c>
      <c r="AK12" s="60">
        <v>-89.500000000000014</v>
      </c>
      <c r="AL12" s="60">
        <v>-76.199999999999989</v>
      </c>
      <c r="AM12" s="69">
        <v>-88.799999999999955</v>
      </c>
      <c r="AN12" s="60">
        <v>-75.5</v>
      </c>
      <c r="AO12" s="60">
        <v>-96</v>
      </c>
      <c r="AP12" s="60">
        <v>-95</v>
      </c>
      <c r="AQ12" s="69">
        <v>-113.39999999999998</v>
      </c>
    </row>
    <row r="13" spans="1:43" s="15" customFormat="1" x14ac:dyDescent="0.25">
      <c r="A13" s="28" t="s">
        <v>220</v>
      </c>
      <c r="B13" s="90">
        <v>0</v>
      </c>
      <c r="C13" s="90">
        <v>0</v>
      </c>
      <c r="D13" s="90">
        <v>0</v>
      </c>
      <c r="E13" s="90">
        <v>0</v>
      </c>
      <c r="F13" s="90">
        <v>0</v>
      </c>
      <c r="G13" s="90">
        <v>0</v>
      </c>
      <c r="H13" s="90">
        <v>0</v>
      </c>
      <c r="I13" s="90">
        <v>0</v>
      </c>
      <c r="J13" s="90">
        <v>0</v>
      </c>
      <c r="K13" s="90">
        <v>0</v>
      </c>
      <c r="L13" s="90">
        <v>0</v>
      </c>
      <c r="M13" s="90">
        <v>0</v>
      </c>
      <c r="N13" s="90">
        <v>0</v>
      </c>
      <c r="O13" s="90">
        <v>0</v>
      </c>
      <c r="P13" s="90">
        <v>0</v>
      </c>
      <c r="Q13" s="90">
        <v>0</v>
      </c>
      <c r="R13" s="90">
        <v>0</v>
      </c>
      <c r="S13" s="311">
        <v>0</v>
      </c>
      <c r="T13" s="311">
        <v>0</v>
      </c>
      <c r="U13" s="311">
        <v>0</v>
      </c>
      <c r="V13" s="125"/>
      <c r="W13" s="28" t="s">
        <v>220</v>
      </c>
      <c r="X13" s="90">
        <v>0</v>
      </c>
      <c r="Y13" s="90">
        <v>0</v>
      </c>
      <c r="Z13" s="90">
        <v>0</v>
      </c>
      <c r="AA13" s="90">
        <v>0</v>
      </c>
      <c r="AB13" s="90">
        <v>0</v>
      </c>
      <c r="AC13" s="90">
        <v>0</v>
      </c>
      <c r="AD13" s="90">
        <v>0</v>
      </c>
      <c r="AE13" s="90">
        <v>0</v>
      </c>
      <c r="AF13" s="90">
        <v>0</v>
      </c>
      <c r="AG13" s="90">
        <v>0</v>
      </c>
      <c r="AH13" s="90">
        <v>0</v>
      </c>
      <c r="AI13" s="90">
        <v>0</v>
      </c>
      <c r="AJ13" s="90">
        <v>0</v>
      </c>
      <c r="AK13" s="90">
        <v>0</v>
      </c>
      <c r="AL13" s="90">
        <v>0</v>
      </c>
      <c r="AM13" s="57">
        <v>0</v>
      </c>
      <c r="AN13" s="90">
        <v>0</v>
      </c>
      <c r="AO13" s="90">
        <v>0</v>
      </c>
      <c r="AP13" s="90">
        <v>0</v>
      </c>
      <c r="AQ13" s="57">
        <v>0</v>
      </c>
    </row>
    <row r="14" spans="1:43" x14ac:dyDescent="0.2">
      <c r="A14" s="123" t="s">
        <v>148</v>
      </c>
      <c r="B14" s="90">
        <v>7.396344080000004</v>
      </c>
      <c r="C14" s="90">
        <v>32.881</v>
      </c>
      <c r="D14" s="90">
        <v>17.967315580000012</v>
      </c>
      <c r="E14" s="90">
        <v>-14.666999999999994</v>
      </c>
      <c r="F14" s="90">
        <v>21.093999999999998</v>
      </c>
      <c r="G14" s="90">
        <v>51.855999999999995</v>
      </c>
      <c r="H14" s="90">
        <v>54.72</v>
      </c>
      <c r="I14" s="90">
        <v>63.933040909999995</v>
      </c>
      <c r="J14" s="90">
        <v>4.4910000000000005</v>
      </c>
      <c r="K14" s="90">
        <v>25.149999999999995</v>
      </c>
      <c r="L14" s="90">
        <v>29.757571829999996</v>
      </c>
      <c r="M14" s="90">
        <v>41.720999460000002</v>
      </c>
      <c r="N14" s="90">
        <v>-4.9000000000000004</v>
      </c>
      <c r="O14" s="90">
        <v>-36.200000000000003</v>
      </c>
      <c r="P14" s="90">
        <v>-33.4</v>
      </c>
      <c r="Q14" s="90">
        <v>-32.300000000000004</v>
      </c>
      <c r="R14" s="90">
        <v>5.5</v>
      </c>
      <c r="S14" s="311">
        <v>0.39999999999999991</v>
      </c>
      <c r="T14" s="311">
        <v>2.8000000000000003</v>
      </c>
      <c r="U14" s="311">
        <v>10.6</v>
      </c>
      <c r="V14" s="125"/>
      <c r="W14" s="123" t="s">
        <v>148</v>
      </c>
      <c r="X14" s="90">
        <v>7.396344080000004</v>
      </c>
      <c r="Y14" s="90">
        <v>25.484655919999994</v>
      </c>
      <c r="Z14" s="90">
        <v>-14.913684419999989</v>
      </c>
      <c r="AA14" s="90">
        <v>-32.634315580000006</v>
      </c>
      <c r="AB14" s="90">
        <v>21.093999999999998</v>
      </c>
      <c r="AC14" s="90">
        <v>30.762</v>
      </c>
      <c r="AD14" s="90">
        <v>2.8640000000000065</v>
      </c>
      <c r="AE14" s="90">
        <v>9.2130409099999966</v>
      </c>
      <c r="AF14" s="90">
        <v>4.4910000000000005</v>
      </c>
      <c r="AG14" s="90">
        <v>20.658999999999995</v>
      </c>
      <c r="AH14" s="90">
        <v>4.6075718300000021</v>
      </c>
      <c r="AI14" s="90">
        <v>11.963427630000007</v>
      </c>
      <c r="AJ14" s="90">
        <v>-4.9000000000000004</v>
      </c>
      <c r="AK14" s="90">
        <v>-31.300000000000004</v>
      </c>
      <c r="AL14" s="90">
        <v>2.8000000000000043</v>
      </c>
      <c r="AM14" s="393">
        <v>1.0999999999999943</v>
      </c>
      <c r="AN14" s="90">
        <v>5.5</v>
      </c>
      <c r="AO14" s="90">
        <v>-5.0999999999999996</v>
      </c>
      <c r="AP14" s="90">
        <v>2.4000000000000004</v>
      </c>
      <c r="AQ14" s="57">
        <v>7.7999999999999989</v>
      </c>
    </row>
    <row r="15" spans="1:43" x14ac:dyDescent="0.2">
      <c r="A15" s="123" t="s">
        <v>149</v>
      </c>
      <c r="B15" s="90">
        <v>0</v>
      </c>
      <c r="C15" s="90">
        <v>-0.95299999999999996</v>
      </c>
      <c r="D15" s="90">
        <v>-0.93069816000000039</v>
      </c>
      <c r="E15" s="90">
        <v>-4.3640000000000008</v>
      </c>
      <c r="F15" s="90">
        <v>0.97499999999999998</v>
      </c>
      <c r="G15" s="90">
        <v>0.73399999999999999</v>
      </c>
      <c r="H15" s="90">
        <v>0.55600000000000005</v>
      </c>
      <c r="I15" s="90">
        <v>1.9470000000000001</v>
      </c>
      <c r="J15" s="90">
        <v>0.26011261999999991</v>
      </c>
      <c r="K15" s="90">
        <v>-1.0499999999999998</v>
      </c>
      <c r="L15" s="90">
        <v>-0.26</v>
      </c>
      <c r="M15" s="90">
        <v>-3.8109999999999999</v>
      </c>
      <c r="N15" s="90">
        <v>-3.3</v>
      </c>
      <c r="O15" s="90">
        <v>-10.199999999999999</v>
      </c>
      <c r="P15" s="90">
        <v>-9.6</v>
      </c>
      <c r="Q15" s="90">
        <v>-10.1</v>
      </c>
      <c r="R15" s="90">
        <v>0</v>
      </c>
      <c r="S15" s="311">
        <v>-2.9</v>
      </c>
      <c r="T15" s="311">
        <v>-2.9</v>
      </c>
      <c r="U15" s="311">
        <v>-3.4</v>
      </c>
      <c r="V15" s="125"/>
      <c r="W15" s="123" t="s">
        <v>149</v>
      </c>
      <c r="X15" s="90">
        <v>0</v>
      </c>
      <c r="Y15" s="90">
        <v>-0.95299999999999996</v>
      </c>
      <c r="Z15" s="90">
        <v>2.2301839999999518E-2</v>
      </c>
      <c r="AA15" s="90">
        <v>-3.4333018399999999</v>
      </c>
      <c r="AB15" s="90">
        <v>0.97499999999999998</v>
      </c>
      <c r="AC15" s="90">
        <v>-0.24099999999999999</v>
      </c>
      <c r="AD15" s="90">
        <v>-0.17799999999999994</v>
      </c>
      <c r="AE15" s="90">
        <v>1.391</v>
      </c>
      <c r="AF15" s="90">
        <v>0.26011261999999991</v>
      </c>
      <c r="AG15" s="90">
        <v>-1.3101126199999997</v>
      </c>
      <c r="AH15" s="90">
        <v>0.78999999999999981</v>
      </c>
      <c r="AI15" s="90">
        <v>-3.5510000000000002</v>
      </c>
      <c r="AJ15" s="90">
        <v>-3.3</v>
      </c>
      <c r="AK15" s="90">
        <v>-6.8999999999999995</v>
      </c>
      <c r="AL15" s="90">
        <v>0.59999999999999964</v>
      </c>
      <c r="AM15" s="57">
        <v>-0.5</v>
      </c>
      <c r="AN15" s="90">
        <v>0</v>
      </c>
      <c r="AO15" s="90">
        <v>-2.9</v>
      </c>
      <c r="AP15" s="90">
        <v>0</v>
      </c>
      <c r="AQ15" s="57">
        <v>-0.5</v>
      </c>
    </row>
    <row r="16" spans="1:43" x14ac:dyDescent="0.2">
      <c r="A16" s="123" t="s">
        <v>150</v>
      </c>
      <c r="B16" s="90">
        <v>0.01</v>
      </c>
      <c r="C16" s="90">
        <v>0.02</v>
      </c>
      <c r="D16" s="90">
        <v>7.0000000000000007E-2</v>
      </c>
      <c r="E16" s="90">
        <v>7.0000000000000007E-2</v>
      </c>
      <c r="F16" s="90">
        <v>0</v>
      </c>
      <c r="G16" s="90">
        <v>0.01</v>
      </c>
      <c r="H16" s="90">
        <v>0.03</v>
      </c>
      <c r="I16" s="90">
        <v>1.9999999999999997E-2</v>
      </c>
      <c r="J16" s="90">
        <v>-0.04</v>
      </c>
      <c r="K16" s="90">
        <v>-0.08</v>
      </c>
      <c r="L16" s="90">
        <v>-0.13</v>
      </c>
      <c r="M16" s="90">
        <v>-0.59099999999999997</v>
      </c>
      <c r="N16" s="90">
        <v>0</v>
      </c>
      <c r="O16" s="90">
        <v>0</v>
      </c>
      <c r="P16" s="90">
        <v>0</v>
      </c>
      <c r="Q16" s="90">
        <v>0</v>
      </c>
      <c r="R16" s="90">
        <v>0</v>
      </c>
      <c r="S16" s="311">
        <v>1</v>
      </c>
      <c r="T16" s="311">
        <v>1.1000000000000001</v>
      </c>
      <c r="U16" s="311">
        <v>-2.5</v>
      </c>
      <c r="V16" s="125"/>
      <c r="W16" s="123" t="s">
        <v>150</v>
      </c>
      <c r="X16" s="90">
        <v>0.01</v>
      </c>
      <c r="Y16" s="90">
        <v>0.01</v>
      </c>
      <c r="Z16" s="90">
        <v>0.05</v>
      </c>
      <c r="AA16" s="90">
        <v>0</v>
      </c>
      <c r="AB16" s="90">
        <v>0</v>
      </c>
      <c r="AC16" s="90">
        <v>0.01</v>
      </c>
      <c r="AD16" s="90">
        <v>0.02</v>
      </c>
      <c r="AE16" s="90">
        <v>-0.01</v>
      </c>
      <c r="AF16" s="90">
        <v>-0.04</v>
      </c>
      <c r="AG16" s="90">
        <v>-0.04</v>
      </c>
      <c r="AH16" s="90">
        <v>-4.9999999999999996E-2</v>
      </c>
      <c r="AI16" s="90">
        <v>-0.46099999999999997</v>
      </c>
      <c r="AJ16" s="90">
        <v>0</v>
      </c>
      <c r="AK16" s="90">
        <v>0</v>
      </c>
      <c r="AL16" s="90">
        <v>0</v>
      </c>
      <c r="AM16" s="57">
        <v>0</v>
      </c>
      <c r="AN16" s="90">
        <v>0</v>
      </c>
      <c r="AO16" s="90">
        <v>1</v>
      </c>
      <c r="AP16" s="90">
        <v>0.10000000000000009</v>
      </c>
      <c r="AQ16" s="57">
        <v>-3.6</v>
      </c>
    </row>
    <row r="17" spans="1:43" x14ac:dyDescent="0.2">
      <c r="A17" s="131" t="s">
        <v>151</v>
      </c>
      <c r="B17" s="60">
        <v>82.008131912544556</v>
      </c>
      <c r="C17" s="60">
        <v>209.51211072681104</v>
      </c>
      <c r="D17" s="60">
        <v>223.71566107335991</v>
      </c>
      <c r="E17" s="60">
        <v>261.32648435999999</v>
      </c>
      <c r="F17" s="60">
        <v>125.86299999999997</v>
      </c>
      <c r="G17" s="60">
        <v>259.26399999999995</v>
      </c>
      <c r="H17" s="60">
        <v>351.02110582277362</v>
      </c>
      <c r="I17" s="60">
        <v>436.89423888635741</v>
      </c>
      <c r="J17" s="60">
        <v>105.22949477597338</v>
      </c>
      <c r="K17" s="60">
        <v>237.62599999999998</v>
      </c>
      <c r="L17" s="60">
        <v>309.89635952811852</v>
      </c>
      <c r="M17" s="60">
        <v>378.51825547641437</v>
      </c>
      <c r="N17" s="60">
        <v>101.10000000000002</v>
      </c>
      <c r="O17" s="60">
        <v>221.3</v>
      </c>
      <c r="P17" s="259">
        <v>283</v>
      </c>
      <c r="Q17" s="60">
        <v>342.7</v>
      </c>
      <c r="R17" s="60">
        <v>71.600000000000023</v>
      </c>
      <c r="S17" s="415">
        <v>169.29999999999995</v>
      </c>
      <c r="T17" s="415">
        <v>270.40000000000009</v>
      </c>
      <c r="U17" s="415">
        <v>387.40000000000009</v>
      </c>
      <c r="V17" s="125"/>
      <c r="W17" s="131" t="s">
        <v>151</v>
      </c>
      <c r="X17" s="60">
        <v>82.008131912544556</v>
      </c>
      <c r="Y17" s="60">
        <v>127.50397881426649</v>
      </c>
      <c r="Z17" s="60">
        <v>14.203550346548878</v>
      </c>
      <c r="AA17" s="60">
        <v>37.610823286640112</v>
      </c>
      <c r="AB17" s="60">
        <v>125.86299999999997</v>
      </c>
      <c r="AC17" s="60">
        <v>133.40099999999998</v>
      </c>
      <c r="AD17" s="60">
        <v>91.757105822773653</v>
      </c>
      <c r="AE17" s="60">
        <v>85.873133063583794</v>
      </c>
      <c r="AF17" s="60">
        <v>105.22949477597338</v>
      </c>
      <c r="AG17" s="60">
        <v>132.39650522402661</v>
      </c>
      <c r="AH17" s="60">
        <v>72.270359528118519</v>
      </c>
      <c r="AI17" s="60">
        <v>68.621895948295858</v>
      </c>
      <c r="AJ17" s="60">
        <v>101.10000000000002</v>
      </c>
      <c r="AK17" s="60">
        <v>120.19999999999999</v>
      </c>
      <c r="AL17" s="60">
        <v>61.699999999999989</v>
      </c>
      <c r="AM17" s="69">
        <v>59.699999999999989</v>
      </c>
      <c r="AN17" s="60">
        <v>71.600000000000023</v>
      </c>
      <c r="AO17" s="60">
        <v>97.699999999999932</v>
      </c>
      <c r="AP17" s="60">
        <v>101.10000000000014</v>
      </c>
      <c r="AQ17" s="69">
        <v>117</v>
      </c>
    </row>
    <row r="18" spans="1:43" x14ac:dyDescent="0.2">
      <c r="A18" s="123" t="s">
        <v>152</v>
      </c>
      <c r="B18" s="90">
        <v>-27.491611056603777</v>
      </c>
      <c r="C18" s="90">
        <v>-69.142753524563787</v>
      </c>
      <c r="D18" s="90">
        <v>-74.083224569137187</v>
      </c>
      <c r="E18" s="90">
        <v>-87.728525136438165</v>
      </c>
      <c r="F18" s="90">
        <v>-42.490392978779148</v>
      </c>
      <c r="G18" s="90">
        <v>-88.940924770686664</v>
      </c>
      <c r="H18" s="90">
        <v>-119.89195950295873</v>
      </c>
      <c r="I18" s="90">
        <v>-147.34889742902209</v>
      </c>
      <c r="J18" s="90">
        <v>-34.370736300523092</v>
      </c>
      <c r="K18" s="90">
        <v>-77.709575024182925</v>
      </c>
      <c r="L18" s="90">
        <v>-101.19971712079465</v>
      </c>
      <c r="M18" s="90">
        <v>-122.93722247588835</v>
      </c>
      <c r="N18" s="90">
        <v>-33.299999999999997</v>
      </c>
      <c r="O18" s="90">
        <v>-72.2</v>
      </c>
      <c r="P18" s="90">
        <v>-94.3</v>
      </c>
      <c r="Q18" s="90">
        <v>-113.80000000000001</v>
      </c>
      <c r="R18" s="90">
        <v>-23.8</v>
      </c>
      <c r="S18" s="311">
        <v>-52.5</v>
      </c>
      <c r="T18" s="311">
        <v>-84.2</v>
      </c>
      <c r="U18" s="311">
        <v>-121</v>
      </c>
      <c r="V18" s="125"/>
      <c r="W18" s="123" t="s">
        <v>152</v>
      </c>
      <c r="X18" s="90">
        <v>-27.491611056603777</v>
      </c>
      <c r="Y18" s="90">
        <v>-41.651142467960014</v>
      </c>
      <c r="Z18" s="90">
        <v>-4.9404710445734032</v>
      </c>
      <c r="AA18" s="90">
        <v>-13.645300567300977</v>
      </c>
      <c r="AB18" s="90">
        <v>-42.490392978779148</v>
      </c>
      <c r="AC18" s="90">
        <v>-46.450531791907515</v>
      </c>
      <c r="AD18" s="90">
        <v>-30.951034732272067</v>
      </c>
      <c r="AE18" s="90">
        <v>-27.456937926063361</v>
      </c>
      <c r="AF18" s="90">
        <v>-34.370736300523092</v>
      </c>
      <c r="AG18" s="90">
        <v>-43.33883872365984</v>
      </c>
      <c r="AH18" s="90">
        <v>-23.490142096611713</v>
      </c>
      <c r="AI18" s="90">
        <v>-21.737505355093703</v>
      </c>
      <c r="AJ18" s="90">
        <v>-33.299999999999997</v>
      </c>
      <c r="AK18" s="90">
        <v>-38.900000000000006</v>
      </c>
      <c r="AL18" s="90">
        <v>-22.099999999999994</v>
      </c>
      <c r="AM18" s="393">
        <v>-19.500000000000014</v>
      </c>
      <c r="AN18" s="90">
        <v>-23.8</v>
      </c>
      <c r="AO18" s="90">
        <v>-28.7</v>
      </c>
      <c r="AP18" s="90">
        <v>-31.700000000000003</v>
      </c>
      <c r="AQ18" s="57">
        <v>-36.799999999999997</v>
      </c>
    </row>
    <row r="19" spans="1:43" x14ac:dyDescent="0.2">
      <c r="A19" s="123" t="s">
        <v>153</v>
      </c>
      <c r="B19" s="90">
        <v>-0.9</v>
      </c>
      <c r="C19" s="90">
        <v>-1.8959999999999999</v>
      </c>
      <c r="D19" s="90">
        <v>-2.0089999999999999</v>
      </c>
      <c r="E19" s="90">
        <v>-2.3279999999999998</v>
      </c>
      <c r="F19" s="90">
        <v>-0.14299999999999999</v>
      </c>
      <c r="G19" s="90">
        <v>-1.085</v>
      </c>
      <c r="H19" s="90">
        <v>-1.833</v>
      </c>
      <c r="I19" s="90">
        <v>-2.7860000000000005</v>
      </c>
      <c r="J19" s="90">
        <v>-2.1640000000000001</v>
      </c>
      <c r="K19" s="90">
        <v>-8.968</v>
      </c>
      <c r="L19" s="90">
        <v>-7.4149999999999991</v>
      </c>
      <c r="M19" s="90">
        <v>-8.6189999999999998</v>
      </c>
      <c r="N19" s="90">
        <v>-0.5</v>
      </c>
      <c r="O19" s="90">
        <v>-2</v>
      </c>
      <c r="P19" s="90">
        <v>-2.7</v>
      </c>
      <c r="Q19" s="90">
        <v>-3.7</v>
      </c>
      <c r="R19" s="90">
        <v>0</v>
      </c>
      <c r="S19" s="311">
        <v>-8.5</v>
      </c>
      <c r="T19" s="311">
        <v>-17.2</v>
      </c>
      <c r="U19" s="311">
        <v>-22.9</v>
      </c>
      <c r="V19" s="125"/>
      <c r="W19" s="123" t="s">
        <v>153</v>
      </c>
      <c r="X19" s="90">
        <v>-0.9</v>
      </c>
      <c r="Y19" s="90">
        <v>-0.99599999999999989</v>
      </c>
      <c r="Z19" s="90">
        <v>-0.11299999999999999</v>
      </c>
      <c r="AA19" s="90">
        <v>-0.31899999999999984</v>
      </c>
      <c r="AB19" s="90">
        <v>-0.14299999999999999</v>
      </c>
      <c r="AC19" s="90">
        <v>-0.94199999999999995</v>
      </c>
      <c r="AD19" s="90">
        <v>-0.748</v>
      </c>
      <c r="AE19" s="90">
        <v>-0.95300000000000029</v>
      </c>
      <c r="AF19" s="90">
        <v>-2.1640000000000001</v>
      </c>
      <c r="AG19" s="90">
        <v>-6.8040000000000003</v>
      </c>
      <c r="AH19" s="90">
        <v>1.5530000000000008</v>
      </c>
      <c r="AI19" s="90">
        <v>-1.2040000000000002</v>
      </c>
      <c r="AJ19" s="90">
        <v>-0.5</v>
      </c>
      <c r="AK19" s="90">
        <v>-1.5</v>
      </c>
      <c r="AL19" s="90">
        <v>-0.70000000000000018</v>
      </c>
      <c r="AM19" s="57">
        <v>-1</v>
      </c>
      <c r="AN19" s="90">
        <v>0</v>
      </c>
      <c r="AO19" s="90">
        <v>-8.5</v>
      </c>
      <c r="AP19" s="90">
        <v>-8.6999999999999993</v>
      </c>
      <c r="AQ19" s="57">
        <v>-5.6999999999999993</v>
      </c>
    </row>
    <row r="20" spans="1:43" x14ac:dyDescent="0.2">
      <c r="A20" s="110" t="s">
        <v>154</v>
      </c>
      <c r="B20" s="75">
        <v>53.616520855940784</v>
      </c>
      <c r="C20" s="75">
        <v>138.47335720224726</v>
      </c>
      <c r="D20" s="75">
        <v>147.62343650422272</v>
      </c>
      <c r="E20" s="75">
        <v>171.26995922356187</v>
      </c>
      <c r="F20" s="75">
        <v>83.229607021220829</v>
      </c>
      <c r="G20" s="75">
        <v>169.23807522931332</v>
      </c>
      <c r="H20" s="75">
        <v>229.29614631981491</v>
      </c>
      <c r="I20" s="75">
        <v>286.75934145733532</v>
      </c>
      <c r="J20" s="75">
        <v>68.694758475450286</v>
      </c>
      <c r="K20" s="75">
        <v>150.94842497581703</v>
      </c>
      <c r="L20" s="75">
        <v>201.28164240732383</v>
      </c>
      <c r="M20" s="75">
        <v>246.96203300052599</v>
      </c>
      <c r="N20" s="75">
        <v>67.300000000000026</v>
      </c>
      <c r="O20" s="75">
        <v>147.10000000000002</v>
      </c>
      <c r="P20" s="261">
        <v>186</v>
      </c>
      <c r="Q20" s="75">
        <v>225.2</v>
      </c>
      <c r="R20" s="75">
        <v>47.800000000000026</v>
      </c>
      <c r="S20" s="420">
        <v>108.29999999999995</v>
      </c>
      <c r="T20" s="420">
        <v>169.00000000000011</v>
      </c>
      <c r="U20" s="75">
        <v>243.50000000000009</v>
      </c>
      <c r="V20" s="125"/>
      <c r="W20" s="110" t="s">
        <v>154</v>
      </c>
      <c r="X20" s="62">
        <v>53.616520855940784</v>
      </c>
      <c r="Y20" s="62">
        <v>84.85683634630648</v>
      </c>
      <c r="Z20" s="62">
        <v>9.1500793019754756</v>
      </c>
      <c r="AA20" s="62">
        <v>23.646522719339135</v>
      </c>
      <c r="AB20" s="62">
        <v>83.229607021220829</v>
      </c>
      <c r="AC20" s="62">
        <v>86.008468208092481</v>
      </c>
      <c r="AD20" s="62">
        <v>60.058071090501592</v>
      </c>
      <c r="AE20" s="62">
        <v>57.46319513752043</v>
      </c>
      <c r="AF20" s="62">
        <v>68.694758475450286</v>
      </c>
      <c r="AG20" s="62">
        <v>82.253666500366762</v>
      </c>
      <c r="AH20" s="62">
        <v>50.33321743150681</v>
      </c>
      <c r="AI20" s="62">
        <v>45.680390593202155</v>
      </c>
      <c r="AJ20" s="75">
        <v>67.300000000000026</v>
      </c>
      <c r="AK20" s="75">
        <v>79.8</v>
      </c>
      <c r="AL20" s="75">
        <v>38.899999999999977</v>
      </c>
      <c r="AM20" s="75">
        <v>39.199999999999989</v>
      </c>
      <c r="AN20" s="75">
        <v>47.800000000000026</v>
      </c>
      <c r="AO20" s="75">
        <v>60.499999999999929</v>
      </c>
      <c r="AP20" s="75">
        <v>60.700000000000159</v>
      </c>
      <c r="AQ20" s="75">
        <v>74.499999999999972</v>
      </c>
    </row>
    <row r="21" spans="1:43" x14ac:dyDescent="0.2">
      <c r="A21" s="18" t="s">
        <v>301</v>
      </c>
      <c r="S21" s="32"/>
      <c r="T21" s="90"/>
    </row>
    <row r="22" spans="1:43" x14ac:dyDescent="0.2">
      <c r="S22" s="32"/>
      <c r="T22" s="90"/>
    </row>
    <row r="23" spans="1:43" x14ac:dyDescent="0.2">
      <c r="Q23" s="29"/>
      <c r="S23" s="32"/>
      <c r="T23" s="90"/>
    </row>
    <row r="24" spans="1:43" x14ac:dyDescent="0.2">
      <c r="A24" s="78" t="s">
        <v>167</v>
      </c>
      <c r="B24" s="90">
        <v>17582.7</v>
      </c>
      <c r="C24" s="90">
        <v>18041.399999999998</v>
      </c>
      <c r="D24" s="90">
        <v>18941.599999999999</v>
      </c>
      <c r="E24" s="90">
        <v>18285.400000000001</v>
      </c>
      <c r="F24" s="90">
        <v>18181.5</v>
      </c>
      <c r="G24" s="90">
        <v>19141.899999999998</v>
      </c>
      <c r="H24" s="90">
        <v>18488.3</v>
      </c>
      <c r="I24" s="90">
        <v>18908.3</v>
      </c>
      <c r="J24" s="90">
        <v>19070.5</v>
      </c>
      <c r="K24" s="90">
        <v>20630.8</v>
      </c>
      <c r="L24" s="90">
        <v>20415</v>
      </c>
      <c r="M24" s="90">
        <v>20734.099999999999</v>
      </c>
      <c r="N24" s="90">
        <v>20779.899999999998</v>
      </c>
      <c r="O24" s="90">
        <v>21290.2</v>
      </c>
      <c r="P24" s="90">
        <v>20412.2</v>
      </c>
      <c r="Q24" s="90">
        <v>19625.900000000001</v>
      </c>
      <c r="R24" s="90">
        <v>18334.273811999999</v>
      </c>
      <c r="S24" s="311">
        <v>18939.599999999999</v>
      </c>
      <c r="T24" s="311">
        <v>18729.2</v>
      </c>
      <c r="U24" s="311">
        <v>18993.3</v>
      </c>
    </row>
    <row r="25" spans="1:43" x14ac:dyDescent="0.2">
      <c r="A25" s="78"/>
      <c r="S25" s="32"/>
      <c r="T25" s="32"/>
      <c r="U25" s="32"/>
    </row>
    <row r="26" spans="1:43" x14ac:dyDescent="0.2">
      <c r="A26" s="78" t="s">
        <v>164</v>
      </c>
      <c r="B26" s="351">
        <v>610</v>
      </c>
      <c r="C26" s="351">
        <v>609</v>
      </c>
      <c r="D26" s="351">
        <v>609</v>
      </c>
      <c r="E26" s="351">
        <v>606</v>
      </c>
      <c r="F26" s="351">
        <v>599</v>
      </c>
      <c r="G26" s="351">
        <v>592</v>
      </c>
      <c r="H26" s="351">
        <v>603</v>
      </c>
      <c r="I26" s="351">
        <v>611</v>
      </c>
      <c r="J26" s="351">
        <v>598</v>
      </c>
      <c r="K26" s="351">
        <v>605</v>
      </c>
      <c r="L26" s="351">
        <v>609</v>
      </c>
      <c r="M26" s="351">
        <v>626</v>
      </c>
      <c r="N26" s="235">
        <v>625</v>
      </c>
      <c r="O26" s="351">
        <v>632</v>
      </c>
      <c r="P26" s="351">
        <v>641</v>
      </c>
      <c r="Q26" s="351">
        <v>648</v>
      </c>
      <c r="R26" s="235">
        <v>648</v>
      </c>
      <c r="S26" s="431">
        <v>730</v>
      </c>
      <c r="T26" s="431">
        <v>727</v>
      </c>
      <c r="U26" s="431">
        <v>732</v>
      </c>
    </row>
    <row r="27" spans="1:43" x14ac:dyDescent="0.2">
      <c r="A27" s="78" t="s">
        <v>166</v>
      </c>
      <c r="B27" s="210">
        <v>19043.038828223063</v>
      </c>
      <c r="C27" s="210">
        <v>19707.974132292708</v>
      </c>
      <c r="D27" s="210">
        <v>20137.761827897466</v>
      </c>
      <c r="E27" s="210">
        <v>19393.415734941824</v>
      </c>
      <c r="F27" s="210">
        <v>19302.686086712933</v>
      </c>
      <c r="G27" s="210">
        <v>20019.308607635627</v>
      </c>
      <c r="H27" s="210">
        <v>19293.764955557341</v>
      </c>
      <c r="I27" s="210">
        <v>19248.773742781425</v>
      </c>
      <c r="J27" s="210">
        <v>19486.165182752404</v>
      </c>
      <c r="K27" s="210">
        <v>19988.38496308641</v>
      </c>
      <c r="L27" s="210">
        <v>20084.355333692711</v>
      </c>
      <c r="M27" s="210">
        <v>20164.476586567787</v>
      </c>
      <c r="N27" s="395">
        <v>21839</v>
      </c>
      <c r="O27" s="395">
        <v>21802.31469629395</v>
      </c>
      <c r="P27" s="395">
        <v>20265.594092766896</v>
      </c>
      <c r="Q27" s="395">
        <v>19410.209044857878</v>
      </c>
      <c r="R27" s="395">
        <v>17281.43534151277</v>
      </c>
      <c r="S27" s="126">
        <v>15991.899312660531</v>
      </c>
      <c r="T27" s="126">
        <v>16277.449903841687</v>
      </c>
      <c r="U27" s="126">
        <v>14857.608406534555</v>
      </c>
    </row>
    <row r="28" spans="1:43" s="15" customFormat="1" x14ac:dyDescent="0.2">
      <c r="A28" s="78" t="s">
        <v>165</v>
      </c>
      <c r="B28" s="243">
        <v>0.45876595695923017</v>
      </c>
      <c r="C28" s="243">
        <v>0.42384129411915245</v>
      </c>
      <c r="D28" s="243">
        <v>0.48416411215578464</v>
      </c>
      <c r="E28" s="243">
        <v>0.47307299270270636</v>
      </c>
      <c r="F28" s="243">
        <v>0.39300334510748791</v>
      </c>
      <c r="G28" s="243">
        <v>0.39361290095419171</v>
      </c>
      <c r="H28" s="243">
        <v>0.4096491490498772</v>
      </c>
      <c r="I28" s="243">
        <v>0.42759057968088926</v>
      </c>
      <c r="J28" s="243">
        <v>0.40325830919545447</v>
      </c>
      <c r="K28" s="243">
        <v>0.40264272830236159</v>
      </c>
      <c r="L28" s="243">
        <v>0.4354798162212844</v>
      </c>
      <c r="M28" s="243">
        <v>0.46625657177815466</v>
      </c>
      <c r="N28" s="243">
        <v>0.3997803404722679</v>
      </c>
      <c r="O28" s="243">
        <v>0.3774418604651163</v>
      </c>
      <c r="P28" s="243">
        <v>0.42249778565101859</v>
      </c>
      <c r="Q28" s="243">
        <v>0.45943290286355976</v>
      </c>
      <c r="R28" s="243">
        <v>0.5331920903954801</v>
      </c>
      <c r="S28" s="243">
        <v>0.501</v>
      </c>
      <c r="T28" s="243">
        <v>0.49729427131927589</v>
      </c>
      <c r="U28" s="243">
        <v>0.49816417519013895</v>
      </c>
    </row>
    <row r="29" spans="1:43" s="15" customFormat="1" x14ac:dyDescent="0.2">
      <c r="A29" s="447" t="s">
        <v>296</v>
      </c>
      <c r="B29" s="388">
        <v>3.7353963021480051E-2</v>
      </c>
      <c r="C29" s="388">
        <v>3.0591288865316146E-2</v>
      </c>
      <c r="D29" s="388">
        <v>2.9750698664827987E-2</v>
      </c>
      <c r="E29" s="389">
        <v>2.897592261782736E-2</v>
      </c>
      <c r="F29" s="243">
        <v>2.961014041863147E-2</v>
      </c>
      <c r="G29" s="243">
        <v>1.1804859672642935E-2</v>
      </c>
      <c r="H29" s="243">
        <v>1.2267773635274726E-2</v>
      </c>
      <c r="I29" s="243">
        <v>1.1623387680732783E-2</v>
      </c>
      <c r="J29" s="243">
        <v>1.1481701821121513E-2</v>
      </c>
      <c r="K29" s="243">
        <v>1.0478346536283704E-2</v>
      </c>
      <c r="L29" s="243">
        <v>9.5550015299411522E-3</v>
      </c>
      <c r="M29" s="243">
        <v>5.0757830019469733E-3</v>
      </c>
      <c r="N29" s="243">
        <v>4.9830911327998816E-3</v>
      </c>
      <c r="O29" s="243">
        <v>7.0000000000000001E-3</v>
      </c>
      <c r="P29" s="243">
        <v>6.6432979502606534E-3</v>
      </c>
      <c r="Q29" s="243">
        <v>6.6432979502606534E-3</v>
      </c>
      <c r="R29" s="243">
        <v>8.0000000000000002E-3</v>
      </c>
      <c r="S29" s="243">
        <v>3.0000000000000001E-3</v>
      </c>
      <c r="T29" s="243">
        <v>3.0000000000000001E-3</v>
      </c>
      <c r="U29" s="243">
        <v>2.7000000000000001E-3</v>
      </c>
    </row>
    <row r="30" spans="1:43" s="15" customFormat="1" x14ac:dyDescent="0.2">
      <c r="A30" s="86" t="s">
        <v>284</v>
      </c>
      <c r="B30" s="390">
        <v>2.2881279476706071E-2</v>
      </c>
      <c r="C30" s="390">
        <v>1.8102878159305915E-2</v>
      </c>
      <c r="D30" s="390">
        <v>1.7466402641976977E-2</v>
      </c>
      <c r="E30" s="390">
        <v>1.7296551375923796E-2</v>
      </c>
      <c r="F30" s="390">
        <v>1.870755759544537E-2</v>
      </c>
      <c r="G30" s="390">
        <v>5.4322182370155035E-3</v>
      </c>
      <c r="H30" s="390">
        <v>5.666434412250833E-3</v>
      </c>
      <c r="I30" s="390">
        <v>5.4849237184621241E-3</v>
      </c>
      <c r="J30" s="390">
        <v>5.286859158476832E-3</v>
      </c>
      <c r="K30" s="390">
        <v>4.9901196116402457E-3</v>
      </c>
      <c r="L30" s="390">
        <v>4.8145003219447272E-3</v>
      </c>
      <c r="M30" s="390">
        <v>1.1965275669408438E-3</v>
      </c>
      <c r="N30" s="390">
        <v>1.2782519449886793E-3</v>
      </c>
      <c r="O30" s="243">
        <v>3.0000000000000001E-3</v>
      </c>
      <c r="P30" s="243">
        <v>2.1818803549444187E-3</v>
      </c>
      <c r="Q30" s="243">
        <v>1.1337062590011818E-3</v>
      </c>
      <c r="R30" s="390">
        <v>1E-3</v>
      </c>
      <c r="S30" s="390">
        <v>1E-3</v>
      </c>
      <c r="T30" s="390">
        <v>1E-3</v>
      </c>
      <c r="U30" s="390">
        <v>1.1999999999999999E-3</v>
      </c>
    </row>
    <row r="31" spans="1:43" hidden="1" x14ac:dyDescent="0.2">
      <c r="A31" s="15" t="s">
        <v>243</v>
      </c>
      <c r="B31" s="391">
        <v>0.12488196041589958</v>
      </c>
      <c r="C31" s="391">
        <v>0.15799899302852891</v>
      </c>
      <c r="D31" s="391">
        <v>0.11119537737793016</v>
      </c>
      <c r="E31" s="391">
        <v>0.13316275064659944</v>
      </c>
      <c r="F31" s="391">
        <v>0.19188142374220857</v>
      </c>
      <c r="G31" s="391">
        <v>0.1940979472041667</v>
      </c>
      <c r="H31" s="391">
        <v>0.17841761973669409</v>
      </c>
      <c r="I31" s="391">
        <v>0.16597597609725209</v>
      </c>
      <c r="J31" s="391">
        <v>0.15648764707969123</v>
      </c>
      <c r="K31" s="391">
        <v>0.17103808066813403</v>
      </c>
      <c r="L31" s="391">
        <v>0.15101920212934183</v>
      </c>
      <c r="M31" s="391">
        <v>0.13979360872409807</v>
      </c>
      <c r="N31" s="391">
        <v>0.14710914591735802</v>
      </c>
      <c r="O31" s="391">
        <v>0.16</v>
      </c>
      <c r="P31" s="202">
        <v>0.14000000000000001</v>
      </c>
      <c r="Q31" s="202">
        <v>0.13</v>
      </c>
      <c r="R31" s="391"/>
      <c r="S31" s="422"/>
      <c r="T31" s="422"/>
      <c r="U31" s="422"/>
    </row>
    <row r="32" spans="1:43" x14ac:dyDescent="0.2">
      <c r="A32" s="15" t="s">
        <v>328</v>
      </c>
      <c r="B32" s="391"/>
      <c r="C32" s="391"/>
      <c r="D32" s="391"/>
      <c r="E32" s="391"/>
      <c r="F32" s="391"/>
      <c r="G32" s="391"/>
      <c r="H32" s="391"/>
      <c r="I32" s="391"/>
      <c r="J32" s="391"/>
      <c r="K32" s="391"/>
      <c r="L32" s="391"/>
      <c r="M32" s="407">
        <v>1.2999999999999999E-2</v>
      </c>
      <c r="N32" s="407">
        <v>1.2999999999999999E-2</v>
      </c>
      <c r="O32" s="407">
        <v>1.4999999999999999E-2</v>
      </c>
      <c r="P32" s="390">
        <v>1.2999999999999999E-2</v>
      </c>
      <c r="Q32" s="390">
        <v>1.2E-2</v>
      </c>
      <c r="R32" s="407">
        <v>0.01</v>
      </c>
      <c r="S32" s="407">
        <v>1.2E-2</v>
      </c>
      <c r="T32" s="407">
        <v>1.2E-2</v>
      </c>
      <c r="U32" s="407">
        <v>1.3878980706712458E-2</v>
      </c>
    </row>
    <row r="33" spans="1:22" x14ac:dyDescent="0.2">
      <c r="A33" s="15"/>
      <c r="S33" s="422"/>
      <c r="T33" s="422"/>
      <c r="U33" s="422"/>
    </row>
    <row r="34" spans="1:22" x14ac:dyDescent="0.2">
      <c r="A34" s="177" t="s">
        <v>236</v>
      </c>
      <c r="N34" s="355"/>
      <c r="R34" s="355"/>
      <c r="S34" s="422"/>
      <c r="T34" s="422"/>
      <c r="U34" s="422"/>
    </row>
    <row r="35" spans="1:22" x14ac:dyDescent="0.2">
      <c r="A35" s="177" t="s">
        <v>253</v>
      </c>
      <c r="B35" s="210">
        <v>5.88026903</v>
      </c>
      <c r="C35" s="210">
        <v>14.535380719999999</v>
      </c>
      <c r="D35" s="210">
        <v>20.600510908</v>
      </c>
      <c r="E35" s="210">
        <v>22.9</v>
      </c>
      <c r="F35" s="210">
        <v>15.186088060000001</v>
      </c>
      <c r="G35" s="210">
        <v>39.872875979</v>
      </c>
      <c r="H35" s="210">
        <v>49.4</v>
      </c>
      <c r="I35" s="210">
        <v>62.493979566999997</v>
      </c>
      <c r="J35" s="210">
        <v>11.450128673999998</v>
      </c>
      <c r="K35" s="210">
        <v>21.6</v>
      </c>
      <c r="L35" s="210">
        <v>34.435742050000002</v>
      </c>
      <c r="M35" s="210">
        <v>42.7</v>
      </c>
      <c r="N35" s="210">
        <v>2.2801118499999999</v>
      </c>
      <c r="O35" s="8">
        <v>27.8</v>
      </c>
      <c r="P35" s="8">
        <v>34.799999999999997</v>
      </c>
      <c r="Q35" s="404">
        <v>43.546118069999999</v>
      </c>
      <c r="R35" s="210">
        <v>6.8010778269999985</v>
      </c>
      <c r="S35" s="126">
        <v>14.951937027</v>
      </c>
      <c r="T35" s="126">
        <v>25.3</v>
      </c>
      <c r="U35" s="370">
        <v>29.480819646999997</v>
      </c>
    </row>
    <row r="36" spans="1:22" x14ac:dyDescent="0.2">
      <c r="A36" s="177" t="s">
        <v>254</v>
      </c>
      <c r="B36" s="210">
        <v>47.979474253193544</v>
      </c>
      <c r="C36" s="210">
        <v>98.460436718854851</v>
      </c>
      <c r="D36" s="210">
        <v>141.54196354479342</v>
      </c>
      <c r="E36" s="210">
        <v>191</v>
      </c>
      <c r="F36" s="210">
        <v>53.000066767761986</v>
      </c>
      <c r="G36" s="210">
        <v>113.68398514328598</v>
      </c>
      <c r="H36" s="210">
        <v>161.80000000000001</v>
      </c>
      <c r="I36" s="210">
        <v>213.90392211079001</v>
      </c>
      <c r="J36" s="210">
        <v>56.211918338209998</v>
      </c>
      <c r="K36" s="210">
        <v>106.5</v>
      </c>
      <c r="L36" s="210">
        <v>155.98027487214574</v>
      </c>
      <c r="M36" s="210">
        <v>212</v>
      </c>
      <c r="N36" s="210">
        <v>67.318873692005113</v>
      </c>
      <c r="O36" s="8">
        <v>132.30000000000001</v>
      </c>
      <c r="P36" s="8">
        <v>180.6</v>
      </c>
      <c r="Q36" s="404">
        <v>226.06060345208809</v>
      </c>
      <c r="R36" s="210">
        <v>48.623291885999997</v>
      </c>
      <c r="S36" s="126">
        <v>105.92056051</v>
      </c>
      <c r="T36" s="126">
        <v>162.4</v>
      </c>
      <c r="U36" s="370">
        <v>222.84324813000001</v>
      </c>
    </row>
    <row r="37" spans="1:22" x14ac:dyDescent="0.2">
      <c r="A37" s="177" t="s">
        <v>255</v>
      </c>
      <c r="B37" s="210">
        <v>30.659339410000001</v>
      </c>
      <c r="C37" s="210">
        <v>64.563907409999999</v>
      </c>
      <c r="D37" s="210">
        <v>83.674907410000003</v>
      </c>
      <c r="E37" s="210">
        <v>112.4</v>
      </c>
      <c r="F37" s="210">
        <v>40.586047979999996</v>
      </c>
      <c r="G37" s="210">
        <v>67.734701979999997</v>
      </c>
      <c r="H37" s="210">
        <v>102.5</v>
      </c>
      <c r="I37" s="210">
        <v>127.5371102</v>
      </c>
      <c r="J37" s="210">
        <v>38.943999989999995</v>
      </c>
      <c r="K37" s="210">
        <v>98.4</v>
      </c>
      <c r="L37" s="210">
        <v>126.17543413499999</v>
      </c>
      <c r="M37" s="210">
        <v>158.9</v>
      </c>
      <c r="N37" s="210">
        <v>37.9</v>
      </c>
      <c r="O37" s="8">
        <v>98.6</v>
      </c>
      <c r="P37" s="8">
        <v>121.9</v>
      </c>
      <c r="Q37" s="404">
        <v>143.78745919599999</v>
      </c>
      <c r="R37" s="210">
        <v>23.500816588615386</v>
      </c>
      <c r="S37" s="126">
        <v>79.323914189999996</v>
      </c>
      <c r="T37" s="126">
        <v>130.30000000000001</v>
      </c>
      <c r="U37" s="370">
        <v>229.09290218999996</v>
      </c>
    </row>
    <row r="38" spans="1:22" x14ac:dyDescent="0.2">
      <c r="A38" s="36" t="s">
        <v>256</v>
      </c>
      <c r="B38" s="210">
        <v>4.0152984658684812</v>
      </c>
      <c r="C38" s="210">
        <v>23.27893824961032</v>
      </c>
      <c r="D38" s="210">
        <v>-4.1560815472868278</v>
      </c>
      <c r="E38" s="210">
        <v>11.3</v>
      </c>
      <c r="F38" s="210">
        <v>13.06049646202422</v>
      </c>
      <c r="G38" s="210">
        <v>30.322800275492881</v>
      </c>
      <c r="H38" s="210">
        <v>48</v>
      </c>
      <c r="I38" s="210">
        <v>60.078352386773908</v>
      </c>
      <c r="J38" s="210">
        <v>13.071411460030909</v>
      </c>
      <c r="K38" s="210">
        <v>20.3</v>
      </c>
      <c r="L38" s="210">
        <v>7.0040992071463162</v>
      </c>
      <c r="M38" s="210">
        <v>-5.3</v>
      </c>
      <c r="N38" s="210">
        <v>12.433910268990365</v>
      </c>
      <c r="O38" s="8">
        <v>50.1</v>
      </c>
      <c r="P38" s="8">
        <v>47.5</v>
      </c>
      <c r="Q38" s="404">
        <v>61.864727692082177</v>
      </c>
      <c r="R38" s="210">
        <v>8.2039229619862333</v>
      </c>
      <c r="S38" s="126">
        <v>11.61396403882099</v>
      </c>
      <c r="T38" s="126">
        <v>21.7</v>
      </c>
      <c r="U38" s="370">
        <v>27.79670693173653</v>
      </c>
    </row>
    <row r="39" spans="1:22" x14ac:dyDescent="0.2">
      <c r="A39" s="36" t="s">
        <v>333</v>
      </c>
      <c r="B39" s="210">
        <v>31.465618840937978</v>
      </c>
      <c r="C39" s="210">
        <v>70.869336901534822</v>
      </c>
      <c r="D39" s="210">
        <v>104.20469968449299</v>
      </c>
      <c r="E39" s="210">
        <v>123.6</v>
      </c>
      <c r="F39" s="210">
        <v>33.082300730213795</v>
      </c>
      <c r="G39" s="210">
        <v>54.440636622221078</v>
      </c>
      <c r="H39" s="210">
        <v>87.8</v>
      </c>
      <c r="I39" s="210">
        <v>114.84863573543623</v>
      </c>
      <c r="J39" s="210">
        <v>30.602923693732485</v>
      </c>
      <c r="K39" s="210">
        <v>74.3</v>
      </c>
      <c r="L39" s="210">
        <v>117.11844973570797</v>
      </c>
      <c r="M39" s="210">
        <v>157.30000000000001</v>
      </c>
      <c r="N39" s="210">
        <v>42.305781271175363</v>
      </c>
      <c r="O39" s="8">
        <v>87.8</v>
      </c>
      <c r="P39" s="8">
        <v>127.8</v>
      </c>
      <c r="Q39" s="404">
        <v>166.51506611340201</v>
      </c>
      <c r="R39" s="210">
        <v>36.354890736398389</v>
      </c>
      <c r="S39" s="126">
        <v>92.989624234179004</v>
      </c>
      <c r="T39" s="126">
        <v>139.1</v>
      </c>
      <c r="U39" s="370">
        <v>177.58632310126347</v>
      </c>
    </row>
    <row r="40" spans="1:22" x14ac:dyDescent="0.2">
      <c r="A40" s="36" t="s">
        <v>189</v>
      </c>
      <c r="B40" s="210">
        <v>17.836466112544528</v>
      </c>
      <c r="C40" s="210">
        <v>36.478110726811053</v>
      </c>
      <c r="D40" s="210">
        <v>54.666511448208837</v>
      </c>
      <c r="E40" s="210">
        <v>70.728484360000039</v>
      </c>
      <c r="F40" s="210">
        <v>16.080999999999989</v>
      </c>
      <c r="G40" s="117">
        <v>34.757000000000062</v>
      </c>
      <c r="H40" s="117">
        <v>51.414168831710242</v>
      </c>
      <c r="I40" s="117">
        <v>69.265345230504636</v>
      </c>
      <c r="J40" s="117">
        <v>18.164999999999992</v>
      </c>
      <c r="K40" s="117">
        <v>36.485000000000014</v>
      </c>
      <c r="L40" s="117">
        <v>56.219140318118491</v>
      </c>
      <c r="M40" s="117">
        <v>73.657062429999996</v>
      </c>
      <c r="N40" s="210">
        <v>19.899999999999999</v>
      </c>
      <c r="O40" s="8">
        <v>33.4</v>
      </c>
      <c r="P40" s="8">
        <v>51.9</v>
      </c>
      <c r="Q40" s="404">
        <v>70.599999999999994</v>
      </c>
      <c r="R40" s="210">
        <v>18.099999999999998</v>
      </c>
      <c r="S40" s="126">
        <v>37.500000000000014</v>
      </c>
      <c r="T40" s="126">
        <v>57.1</v>
      </c>
      <c r="U40" s="370">
        <v>75.800000000000097</v>
      </c>
    </row>
    <row r="41" spans="1:22" x14ac:dyDescent="0.2">
      <c r="A41" s="357" t="s">
        <v>239</v>
      </c>
      <c r="B41" s="356">
        <v>137.83646611254454</v>
      </c>
      <c r="C41" s="356">
        <v>308.18611072681102</v>
      </c>
      <c r="D41" s="356">
        <v>400.53251144820842</v>
      </c>
      <c r="E41" s="356">
        <v>531.92848436000008</v>
      </c>
      <c r="F41" s="356">
        <v>170.99599999999998</v>
      </c>
      <c r="G41" s="356">
        <v>340.81200000000001</v>
      </c>
      <c r="H41" s="356">
        <v>500.9141688317103</v>
      </c>
      <c r="I41" s="356">
        <v>648.12734523050472</v>
      </c>
      <c r="J41" s="356">
        <v>168.44538215597339</v>
      </c>
      <c r="K41" s="356">
        <v>357.58500000000004</v>
      </c>
      <c r="L41" s="356">
        <v>496.93314031811855</v>
      </c>
      <c r="M41" s="356">
        <v>639.25706243000002</v>
      </c>
      <c r="N41" s="356">
        <v>182.13867708217083</v>
      </c>
      <c r="O41" s="356">
        <v>430.00000000000006</v>
      </c>
      <c r="P41" s="356">
        <v>564.49999999999989</v>
      </c>
      <c r="Q41" s="356">
        <v>712.37397452357231</v>
      </c>
      <c r="R41" s="356">
        <v>141.584</v>
      </c>
      <c r="S41" s="423">
        <v>342.3</v>
      </c>
      <c r="T41" s="423">
        <v>535.9</v>
      </c>
      <c r="U41" s="445">
        <v>762.6</v>
      </c>
    </row>
    <row r="42" spans="1:22" x14ac:dyDescent="0.2">
      <c r="A42" s="185"/>
      <c r="B42" s="210"/>
      <c r="C42" s="210"/>
      <c r="D42" s="210"/>
      <c r="E42" s="210"/>
      <c r="F42" s="210"/>
      <c r="G42" s="210"/>
      <c r="H42" s="210"/>
      <c r="I42" s="210"/>
      <c r="J42" s="210"/>
      <c r="K42" s="210"/>
      <c r="L42" s="210"/>
      <c r="M42" s="210"/>
      <c r="S42" s="32"/>
      <c r="T42" s="32"/>
      <c r="U42" s="32"/>
    </row>
    <row r="43" spans="1:22" x14ac:dyDescent="0.2">
      <c r="A43" s="177" t="s">
        <v>242</v>
      </c>
      <c r="N43" s="15"/>
      <c r="R43" s="15"/>
      <c r="S43" s="32"/>
      <c r="T43" s="32"/>
      <c r="U43" s="32"/>
    </row>
    <row r="44" spans="1:22" x14ac:dyDescent="0.2">
      <c r="A44" s="177" t="s">
        <v>240</v>
      </c>
      <c r="B44" s="77">
        <v>10.1</v>
      </c>
      <c r="C44" s="116">
        <v>39.5</v>
      </c>
      <c r="D44" s="116">
        <v>28.3</v>
      </c>
      <c r="E44" s="116">
        <v>4.5</v>
      </c>
      <c r="F44" s="77">
        <v>24.1</v>
      </c>
      <c r="G44" s="116">
        <v>61.4</v>
      </c>
      <c r="H44" s="116">
        <v>66.2</v>
      </c>
      <c r="I44" s="116">
        <v>78.199999999999989</v>
      </c>
      <c r="J44" s="116">
        <v>6.8</v>
      </c>
      <c r="K44" s="116">
        <v>30</v>
      </c>
      <c r="L44" s="116">
        <v>36.200000000000003</v>
      </c>
      <c r="M44" s="116">
        <v>49.2</v>
      </c>
      <c r="N44" s="116">
        <v>-3.9</v>
      </c>
      <c r="O44" s="8">
        <v>-34</v>
      </c>
      <c r="P44" s="8">
        <v>-32.9</v>
      </c>
      <c r="Q44" s="8">
        <v>-32.1</v>
      </c>
      <c r="R44" s="116">
        <v>5.6</v>
      </c>
      <c r="S44" s="116">
        <v>1.5</v>
      </c>
      <c r="T44" s="116">
        <v>2.7</v>
      </c>
      <c r="U44" s="116">
        <v>10.4</v>
      </c>
      <c r="V44" s="15"/>
    </row>
    <row r="45" spans="1:22" x14ac:dyDescent="0.2">
      <c r="A45" s="36" t="s">
        <v>241</v>
      </c>
      <c r="B45" s="210">
        <v>-2.7036559199999957</v>
      </c>
      <c r="C45" s="210">
        <v>-6.6189999999999998</v>
      </c>
      <c r="D45" s="210">
        <v>-10.332684419999989</v>
      </c>
      <c r="E45" s="210">
        <v>-19.166999999999994</v>
      </c>
      <c r="F45" s="210">
        <v>-3.0060000000000038</v>
      </c>
      <c r="G45" s="116">
        <v>-9.544000000000004</v>
      </c>
      <c r="H45" s="116">
        <v>-11.480000000000004</v>
      </c>
      <c r="I45" s="116">
        <v>-14.266959089999993</v>
      </c>
      <c r="J45" s="116">
        <v>-2.3089999999999993</v>
      </c>
      <c r="K45" s="116">
        <v>-4.850000000000005</v>
      </c>
      <c r="L45" s="116">
        <v>-6.4424281700000066</v>
      </c>
      <c r="M45" s="116">
        <v>-7.4790005400000013</v>
      </c>
      <c r="N45" s="116">
        <v>-1</v>
      </c>
      <c r="O45" s="8">
        <v>-2.2000000000000002</v>
      </c>
      <c r="P45" s="8">
        <v>-0.5</v>
      </c>
      <c r="Q45" s="8">
        <v>-0.2</v>
      </c>
      <c r="R45" s="116">
        <v>-0.1</v>
      </c>
      <c r="S45" s="116">
        <v>-1.1000000000000001</v>
      </c>
      <c r="T45" s="116">
        <v>0.1</v>
      </c>
      <c r="U45" s="116">
        <v>0.2</v>
      </c>
    </row>
    <row r="46" spans="1:22" x14ac:dyDescent="0.2">
      <c r="A46" s="357" t="s">
        <v>239</v>
      </c>
      <c r="B46" s="192">
        <v>7.396344080000004</v>
      </c>
      <c r="C46" s="192">
        <v>32.881</v>
      </c>
      <c r="D46" s="192">
        <v>17.967315580000012</v>
      </c>
      <c r="E46" s="192">
        <v>-14.666999999999994</v>
      </c>
      <c r="F46" s="192">
        <v>21.093999999999998</v>
      </c>
      <c r="G46" s="192">
        <v>51.855999999999995</v>
      </c>
      <c r="H46" s="192">
        <v>54.72</v>
      </c>
      <c r="I46" s="192">
        <v>63.933040909999995</v>
      </c>
      <c r="J46" s="192">
        <v>4.4910000000000005</v>
      </c>
      <c r="K46" s="192">
        <v>25.149999999999995</v>
      </c>
      <c r="L46" s="192">
        <v>29.757571829999996</v>
      </c>
      <c r="M46" s="192">
        <v>41.720999460000002</v>
      </c>
      <c r="N46" s="192">
        <v>-4.9000000000000004</v>
      </c>
      <c r="O46" s="192">
        <v>-36.200000000000003</v>
      </c>
      <c r="P46" s="192">
        <v>-33.4</v>
      </c>
      <c r="Q46" s="192">
        <v>-32.300000000000004</v>
      </c>
      <c r="R46" s="192">
        <v>5.5</v>
      </c>
      <c r="S46" s="424">
        <v>0.4</v>
      </c>
      <c r="T46" s="424">
        <v>2.8000000000000003</v>
      </c>
      <c r="U46" s="444">
        <v>10.6</v>
      </c>
    </row>
    <row r="47" spans="1:22" x14ac:dyDescent="0.2">
      <c r="A47" s="18"/>
      <c r="S47" s="32"/>
    </row>
    <row r="48" spans="1:22" x14ac:dyDescent="0.2">
      <c r="A48" s="18"/>
      <c r="B48" s="210"/>
      <c r="C48" s="210"/>
      <c r="D48" s="210"/>
      <c r="E48" s="210"/>
      <c r="F48" s="210"/>
      <c r="G48" s="210"/>
      <c r="H48" s="210"/>
      <c r="I48" s="210"/>
      <c r="J48" s="210"/>
      <c r="K48" s="210"/>
      <c r="L48" s="210"/>
      <c r="M48" s="210"/>
    </row>
    <row r="49" spans="1:21" s="426" customFormat="1" ht="42.75" customHeight="1" x14ac:dyDescent="0.2">
      <c r="A49" s="454" t="s">
        <v>225</v>
      </c>
      <c r="B49" s="454"/>
      <c r="C49" s="454"/>
      <c r="D49" s="454"/>
      <c r="E49" s="454"/>
      <c r="F49" s="454"/>
      <c r="G49" s="454"/>
      <c r="H49" s="454"/>
      <c r="I49" s="454"/>
      <c r="J49" s="454"/>
      <c r="K49" s="454"/>
      <c r="L49" s="454"/>
      <c r="M49" s="454"/>
      <c r="N49" s="454"/>
      <c r="O49" s="454"/>
      <c r="P49" s="454"/>
      <c r="Q49" s="454"/>
      <c r="R49" s="454"/>
      <c r="S49" s="454"/>
      <c r="T49" s="454"/>
      <c r="U49" s="454"/>
    </row>
  </sheetData>
  <mergeCells count="13">
    <mergeCell ref="A49:U49"/>
    <mergeCell ref="AN3:AQ3"/>
    <mergeCell ref="AJ3:AM3"/>
    <mergeCell ref="N3:Q3"/>
    <mergeCell ref="A3:A4"/>
    <mergeCell ref="B3:E3"/>
    <mergeCell ref="X3:AA3"/>
    <mergeCell ref="AB3:AE3"/>
    <mergeCell ref="AF3:AI3"/>
    <mergeCell ref="F3:I3"/>
    <mergeCell ref="J3:M3"/>
    <mergeCell ref="W3:W4"/>
    <mergeCell ref="R3:U3"/>
  </mergeCells>
  <phoneticPr fontId="35" type="noConversion"/>
  <pageMargins left="0.25" right="0.25" top="0.75" bottom="0.75" header="0.3" footer="0.3"/>
  <pageSetup paperSize="8" scale="99" fitToWidth="2"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8"/>
  </sheetPr>
  <dimension ref="A1:JK60"/>
  <sheetViews>
    <sheetView zoomScale="80" zoomScaleNormal="80" zoomScaleSheetLayoutView="30" workbookViewId="0">
      <pane xSplit="13" ySplit="3" topLeftCell="Z4" activePane="bottomRight" state="frozen"/>
      <selection pane="topRight"/>
      <selection pane="bottomLeft"/>
      <selection pane="bottomRight" activeCell="A2" sqref="A2:A3"/>
    </sheetView>
  </sheetViews>
  <sheetFormatPr defaultColWidth="9.140625" defaultRowHeight="13.5" outlineLevelCol="1" x14ac:dyDescent="0.2"/>
  <cols>
    <col min="1" max="1" width="50.7109375" style="54" customWidth="1"/>
    <col min="2" max="2" width="12.85546875" style="53" hidden="1" customWidth="1"/>
    <col min="3" max="3" width="12.140625" style="53" hidden="1" customWidth="1"/>
    <col min="4" max="4" width="8.5703125" style="53" hidden="1" customWidth="1"/>
    <col min="5" max="5" width="10.28515625" style="53" hidden="1" customWidth="1"/>
    <col min="6" max="6" width="12.85546875" style="54" hidden="1" customWidth="1" outlineLevel="1"/>
    <col min="7" max="7" width="12.140625" style="54" hidden="1" customWidth="1" outlineLevel="1"/>
    <col min="8" max="8" width="10.140625" style="54" hidden="1" customWidth="1" outlineLevel="1"/>
    <col min="9" max="9" width="12" style="54" hidden="1" customWidth="1" outlineLevel="1"/>
    <col min="10" max="11" width="12.85546875" style="54" hidden="1" customWidth="1" outlineLevel="1"/>
    <col min="12" max="12" width="12.140625" style="54" hidden="1" customWidth="1" outlineLevel="1"/>
    <col min="13" max="13" width="10.140625" style="54" hidden="1" customWidth="1" outlineLevel="1"/>
    <col min="14" max="15" width="12.85546875" style="54" hidden="1" customWidth="1" outlineLevel="1"/>
    <col min="16" max="17" width="12.140625" style="54" hidden="1" customWidth="1" outlineLevel="1"/>
    <col min="18" max="18" width="12.140625" style="54" hidden="1" customWidth="1" collapsed="1"/>
    <col min="19" max="21" width="12.140625" style="54" hidden="1" customWidth="1"/>
    <col min="22" max="22" width="16" style="54" hidden="1" customWidth="1"/>
    <col min="23" max="23" width="14.85546875" style="54" hidden="1" customWidth="1"/>
    <col min="24" max="24" width="11.5703125" style="54" hidden="1" customWidth="1"/>
    <col min="25" max="25" width="12" style="54" hidden="1" customWidth="1"/>
    <col min="26" max="35" width="13.7109375" style="54" customWidth="1"/>
    <col min="36" max="37" width="15" style="54" customWidth="1"/>
    <col min="38" max="38" width="5.42578125" style="54" customWidth="1"/>
    <col min="39" max="39" width="50.7109375" style="54" customWidth="1"/>
    <col min="40" max="43" width="0" style="54" hidden="1" customWidth="1"/>
    <col min="44" max="44" width="11" style="54" hidden="1" customWidth="1" outlineLevel="1"/>
    <col min="45" max="47" width="9.140625" style="54" hidden="1" customWidth="1" outlineLevel="1"/>
    <col min="48" max="48" width="11" style="54" hidden="1" customWidth="1" outlineLevel="1"/>
    <col min="49" max="51" width="9.140625" style="54" hidden="1" customWidth="1" outlineLevel="1"/>
    <col min="52" max="55" width="11.7109375" style="54" hidden="1" customWidth="1" outlineLevel="1"/>
    <col min="56" max="56" width="11.7109375" style="54" hidden="1" customWidth="1" collapsed="1"/>
    <col min="57" max="59" width="11.7109375" style="54" hidden="1" customWidth="1"/>
    <col min="60" max="60" width="10.140625" style="54" hidden="1" customWidth="1" collapsed="1"/>
    <col min="61" max="63" width="10.140625" style="54" hidden="1" customWidth="1"/>
    <col min="64" max="71" width="10.140625" style="54" bestFit="1" customWidth="1"/>
    <col min="72" max="75" width="10" style="54" customWidth="1"/>
    <col min="76" max="16384" width="9.140625" style="54"/>
  </cols>
  <sheetData>
    <row r="1" spans="1:80" ht="20.100000000000001" customHeight="1" x14ac:dyDescent="0.2">
      <c r="A1" s="52"/>
      <c r="AM1" s="52"/>
    </row>
    <row r="2" spans="1:80" ht="14.25" customHeight="1" thickBot="1" x14ac:dyDescent="0.25">
      <c r="A2" s="493" t="s">
        <v>331</v>
      </c>
      <c r="B2" s="487" t="s">
        <v>96</v>
      </c>
      <c r="C2" s="488"/>
      <c r="D2" s="488"/>
      <c r="E2" s="489"/>
      <c r="F2" s="487" t="s">
        <v>97</v>
      </c>
      <c r="G2" s="488"/>
      <c r="H2" s="488"/>
      <c r="I2" s="489"/>
      <c r="J2" s="487" t="s">
        <v>211</v>
      </c>
      <c r="K2" s="488"/>
      <c r="L2" s="488"/>
      <c r="M2" s="488"/>
      <c r="N2" s="487" t="s">
        <v>219</v>
      </c>
      <c r="O2" s="488"/>
      <c r="P2" s="488"/>
      <c r="Q2" s="489"/>
      <c r="R2" s="487" t="s">
        <v>228</v>
      </c>
      <c r="S2" s="488"/>
      <c r="T2" s="488"/>
      <c r="U2" s="489"/>
      <c r="V2" s="487" t="s">
        <v>265</v>
      </c>
      <c r="W2" s="488"/>
      <c r="X2" s="488"/>
      <c r="Y2" s="489"/>
      <c r="Z2" s="487" t="s">
        <v>276</v>
      </c>
      <c r="AA2" s="488"/>
      <c r="AB2" s="488"/>
      <c r="AC2" s="489"/>
      <c r="AD2" s="487" t="s">
        <v>358</v>
      </c>
      <c r="AE2" s="488"/>
      <c r="AF2" s="488"/>
      <c r="AG2" s="489"/>
      <c r="AH2" s="487" t="s">
        <v>346</v>
      </c>
      <c r="AI2" s="488"/>
      <c r="AJ2" s="488"/>
      <c r="AK2" s="489"/>
      <c r="AM2" s="493" t="s">
        <v>332</v>
      </c>
      <c r="AN2" s="487" t="s">
        <v>96</v>
      </c>
      <c r="AO2" s="488"/>
      <c r="AP2" s="488"/>
      <c r="AQ2" s="489"/>
      <c r="AR2" s="487" t="s">
        <v>97</v>
      </c>
      <c r="AS2" s="488"/>
      <c r="AT2" s="488"/>
      <c r="AU2" s="489"/>
      <c r="AV2" s="487" t="s">
        <v>97</v>
      </c>
      <c r="AW2" s="488"/>
      <c r="AX2" s="488"/>
      <c r="AY2" s="489"/>
      <c r="AZ2" s="487" t="s">
        <v>219</v>
      </c>
      <c r="BA2" s="488"/>
      <c r="BB2" s="488"/>
      <c r="BC2" s="489"/>
      <c r="BD2" s="490" t="s">
        <v>228</v>
      </c>
      <c r="BE2" s="491"/>
      <c r="BF2" s="491"/>
      <c r="BG2" s="492"/>
      <c r="BH2" s="490" t="s">
        <v>265</v>
      </c>
      <c r="BI2" s="491"/>
      <c r="BJ2" s="491"/>
      <c r="BK2" s="492"/>
      <c r="BL2" s="490" t="s">
        <v>276</v>
      </c>
      <c r="BM2" s="491"/>
      <c r="BN2" s="491"/>
      <c r="BO2" s="492"/>
      <c r="BP2" s="490" t="s">
        <v>290</v>
      </c>
      <c r="BQ2" s="491"/>
      <c r="BR2" s="491"/>
      <c r="BS2" s="492"/>
      <c r="BT2" s="490" t="s">
        <v>346</v>
      </c>
      <c r="BU2" s="491"/>
      <c r="BV2" s="491"/>
      <c r="BW2" s="492"/>
    </row>
    <row r="3" spans="1:80" ht="25.5" x14ac:dyDescent="0.2">
      <c r="A3" s="494" t="s">
        <v>27</v>
      </c>
      <c r="B3" s="45" t="s">
        <v>103</v>
      </c>
      <c r="C3" s="45" t="s">
        <v>104</v>
      </c>
      <c r="D3" s="45" t="s">
        <v>105</v>
      </c>
      <c r="E3" s="45" t="s">
        <v>106</v>
      </c>
      <c r="F3" s="45" t="s">
        <v>103</v>
      </c>
      <c r="G3" s="45" t="s">
        <v>104</v>
      </c>
      <c r="H3" s="45" t="s">
        <v>105</v>
      </c>
      <c r="I3" s="45" t="s">
        <v>106</v>
      </c>
      <c r="J3" s="45" t="s">
        <v>103</v>
      </c>
      <c r="K3" s="45" t="s">
        <v>104</v>
      </c>
      <c r="L3" s="45" t="s">
        <v>105</v>
      </c>
      <c r="M3" s="45" t="s">
        <v>106</v>
      </c>
      <c r="N3" s="45" t="s">
        <v>103</v>
      </c>
      <c r="O3" s="45" t="s">
        <v>104</v>
      </c>
      <c r="P3" s="45" t="s">
        <v>105</v>
      </c>
      <c r="Q3" s="45" t="s">
        <v>106</v>
      </c>
      <c r="R3" s="45" t="s">
        <v>103</v>
      </c>
      <c r="S3" s="176" t="s">
        <v>104</v>
      </c>
      <c r="T3" s="45" t="s">
        <v>105</v>
      </c>
      <c r="U3" s="176" t="s">
        <v>106</v>
      </c>
      <c r="V3" s="45" t="s">
        <v>103</v>
      </c>
      <c r="W3" s="176" t="s">
        <v>104</v>
      </c>
      <c r="X3" s="45" t="s">
        <v>105</v>
      </c>
      <c r="Y3" s="176" t="s">
        <v>106</v>
      </c>
      <c r="Z3" s="45" t="s">
        <v>103</v>
      </c>
      <c r="AA3" s="176" t="s">
        <v>104</v>
      </c>
      <c r="AB3" s="45" t="s">
        <v>105</v>
      </c>
      <c r="AC3" s="176" t="s">
        <v>106</v>
      </c>
      <c r="AD3" s="45" t="s">
        <v>103</v>
      </c>
      <c r="AE3" s="176" t="s">
        <v>104</v>
      </c>
      <c r="AF3" s="45" t="s">
        <v>105</v>
      </c>
      <c r="AG3" s="176" t="s">
        <v>106</v>
      </c>
      <c r="AH3" s="45" t="s">
        <v>103</v>
      </c>
      <c r="AI3" s="176" t="s">
        <v>104</v>
      </c>
      <c r="AJ3" s="45" t="s">
        <v>105</v>
      </c>
      <c r="AK3" s="176" t="s">
        <v>106</v>
      </c>
      <c r="AM3" s="494" t="s">
        <v>27</v>
      </c>
      <c r="AN3" s="88" t="s">
        <v>8</v>
      </c>
      <c r="AO3" s="88" t="s">
        <v>9</v>
      </c>
      <c r="AP3" s="88" t="s">
        <v>10</v>
      </c>
      <c r="AQ3" s="88" t="s">
        <v>11</v>
      </c>
      <c r="AR3" s="88" t="s">
        <v>8</v>
      </c>
      <c r="AS3" s="88" t="s">
        <v>9</v>
      </c>
      <c r="AT3" s="88" t="s">
        <v>10</v>
      </c>
      <c r="AU3" s="88" t="s">
        <v>11</v>
      </c>
      <c r="AV3" s="88" t="s">
        <v>8</v>
      </c>
      <c r="AW3" s="88" t="s">
        <v>9</v>
      </c>
      <c r="AX3" s="88" t="s">
        <v>10</v>
      </c>
      <c r="AY3" s="88" t="s">
        <v>11</v>
      </c>
      <c r="AZ3" s="88" t="s">
        <v>8</v>
      </c>
      <c r="BA3" s="88" t="s">
        <v>9</v>
      </c>
      <c r="BB3" s="88" t="s">
        <v>10</v>
      </c>
      <c r="BC3" s="88" t="s">
        <v>11</v>
      </c>
      <c r="BD3" s="88" t="s">
        <v>8</v>
      </c>
      <c r="BE3" s="88" t="s">
        <v>9</v>
      </c>
      <c r="BF3" s="88" t="s">
        <v>10</v>
      </c>
      <c r="BG3" s="88" t="s">
        <v>11</v>
      </c>
      <c r="BH3" s="88" t="s">
        <v>8</v>
      </c>
      <c r="BI3" s="88" t="s">
        <v>9</v>
      </c>
      <c r="BJ3" s="88" t="s">
        <v>10</v>
      </c>
      <c r="BK3" s="88" t="s">
        <v>11</v>
      </c>
      <c r="BL3" s="88" t="s">
        <v>8</v>
      </c>
      <c r="BM3" s="88" t="s">
        <v>9</v>
      </c>
      <c r="BN3" s="88" t="s">
        <v>10</v>
      </c>
      <c r="BO3" s="88" t="s">
        <v>11</v>
      </c>
      <c r="BP3" s="88" t="s">
        <v>8</v>
      </c>
      <c r="BQ3" s="88" t="s">
        <v>9</v>
      </c>
      <c r="BR3" s="88" t="s">
        <v>10</v>
      </c>
      <c r="BS3" s="88" t="s">
        <v>11</v>
      </c>
      <c r="BT3" s="88" t="s">
        <v>8</v>
      </c>
      <c r="BU3" s="88" t="s">
        <v>9</v>
      </c>
      <c r="BV3" s="88" t="s">
        <v>10</v>
      </c>
      <c r="BW3" s="88" t="s">
        <v>11</v>
      </c>
    </row>
    <row r="4" spans="1:80" s="53" customFormat="1" x14ac:dyDescent="0.2">
      <c r="A4" s="50" t="s">
        <v>140</v>
      </c>
      <c r="B4" s="59">
        <v>178.4</v>
      </c>
      <c r="C4" s="59">
        <v>362.78</v>
      </c>
      <c r="D4" s="59">
        <v>551</v>
      </c>
      <c r="E4" s="59">
        <v>746.9</v>
      </c>
      <c r="F4" s="59">
        <v>202.9</v>
      </c>
      <c r="G4" s="59">
        <v>408.4</v>
      </c>
      <c r="H4" s="59">
        <v>613.29999999999995</v>
      </c>
      <c r="I4" s="59">
        <v>818.1</v>
      </c>
      <c r="J4" s="59">
        <v>214.1</v>
      </c>
      <c r="K4" s="59">
        <v>432.29999999999995</v>
      </c>
      <c r="L4" s="59">
        <v>650.70000000000005</v>
      </c>
      <c r="M4" s="59">
        <v>868.8</v>
      </c>
      <c r="N4" s="59">
        <v>223.2</v>
      </c>
      <c r="O4" s="59">
        <v>450.2</v>
      </c>
      <c r="P4" s="59">
        <v>674.5</v>
      </c>
      <c r="Q4" s="59">
        <v>898.8</v>
      </c>
      <c r="R4" s="59">
        <v>234.8</v>
      </c>
      <c r="S4" s="59">
        <v>474</v>
      </c>
      <c r="T4" s="59">
        <v>711.3</v>
      </c>
      <c r="U4" s="59">
        <v>948</v>
      </c>
      <c r="V4" s="59">
        <v>225.7</v>
      </c>
      <c r="W4" s="59">
        <v>448.4</v>
      </c>
      <c r="X4" s="59">
        <v>664.4</v>
      </c>
      <c r="Y4" s="59">
        <v>878.8</v>
      </c>
      <c r="Z4" s="59">
        <v>226.2</v>
      </c>
      <c r="AA4" s="59">
        <v>462.2</v>
      </c>
      <c r="AB4" s="59">
        <v>698.8</v>
      </c>
      <c r="AC4" s="59">
        <v>934.3</v>
      </c>
      <c r="AD4" s="59">
        <v>243.2</v>
      </c>
      <c r="AE4" s="59">
        <v>492.4</v>
      </c>
      <c r="AF4" s="59">
        <v>739.8</v>
      </c>
      <c r="AG4" s="59">
        <v>984.9</v>
      </c>
      <c r="AH4" s="393">
        <v>253.5</v>
      </c>
      <c r="AI4" s="393">
        <v>512.70000000000005</v>
      </c>
      <c r="AJ4" s="393">
        <v>778.4</v>
      </c>
      <c r="AK4" s="393">
        <v>1043.9000000000001</v>
      </c>
      <c r="AL4" s="252"/>
      <c r="AM4" s="50" t="s">
        <v>140</v>
      </c>
      <c r="AN4" s="59">
        <v>178.4</v>
      </c>
      <c r="AO4" s="59">
        <v>184.37999999999997</v>
      </c>
      <c r="AP4" s="59">
        <v>188.22000000000003</v>
      </c>
      <c r="AQ4" s="59">
        <v>195.89999999999998</v>
      </c>
      <c r="AR4" s="59">
        <v>202.9</v>
      </c>
      <c r="AS4" s="59">
        <v>205.49999999999997</v>
      </c>
      <c r="AT4" s="59">
        <v>204.89999999999998</v>
      </c>
      <c r="AU4" s="59">
        <v>204.80000000000007</v>
      </c>
      <c r="AV4" s="59">
        <v>214.1</v>
      </c>
      <c r="AW4" s="59">
        <v>218.19999999999996</v>
      </c>
      <c r="AX4" s="59">
        <v>218.40000000000009</v>
      </c>
      <c r="AY4" s="59">
        <v>218.09999999999991</v>
      </c>
      <c r="AZ4" s="59">
        <v>223.2</v>
      </c>
      <c r="BA4" s="59">
        <v>227</v>
      </c>
      <c r="BB4" s="59">
        <v>224.3</v>
      </c>
      <c r="BC4" s="59">
        <v>224.29999999999995</v>
      </c>
      <c r="BD4" s="59">
        <v>234.8</v>
      </c>
      <c r="BE4" s="59">
        <v>239.2</v>
      </c>
      <c r="BF4" s="59">
        <v>237.29999999999995</v>
      </c>
      <c r="BG4" s="59">
        <v>236.70000000000005</v>
      </c>
      <c r="BH4" s="59">
        <v>225.7</v>
      </c>
      <c r="BI4" s="59">
        <v>222.7</v>
      </c>
      <c r="BJ4" s="59">
        <v>216</v>
      </c>
      <c r="BK4" s="59">
        <v>214.39999999999998</v>
      </c>
      <c r="BL4" s="59">
        <v>226.2</v>
      </c>
      <c r="BM4" s="59">
        <v>236</v>
      </c>
      <c r="BN4" s="59">
        <v>236.59999999999997</v>
      </c>
      <c r="BO4" s="59">
        <v>235.5</v>
      </c>
      <c r="BP4" s="59">
        <v>243.2</v>
      </c>
      <c r="BQ4" s="59">
        <v>249.2</v>
      </c>
      <c r="BR4" s="59">
        <v>247.39999999999998</v>
      </c>
      <c r="BS4" s="57">
        <v>245.10000000000002</v>
      </c>
      <c r="BT4" s="393">
        <v>253.5</v>
      </c>
      <c r="BU4" s="393">
        <v>259.20000000000005</v>
      </c>
      <c r="BV4" s="393">
        <v>265.69999999999993</v>
      </c>
      <c r="BW4" s="57">
        <v>265.50000000000011</v>
      </c>
    </row>
    <row r="5" spans="1:80" s="53" customFormat="1" x14ac:dyDescent="0.2">
      <c r="A5" s="50" t="s">
        <v>169</v>
      </c>
      <c r="B5" s="59">
        <v>0</v>
      </c>
      <c r="C5" s="59">
        <v>0</v>
      </c>
      <c r="D5" s="59">
        <v>0</v>
      </c>
      <c r="E5" s="59">
        <v>0</v>
      </c>
      <c r="F5" s="59">
        <v>0</v>
      </c>
      <c r="G5" s="59">
        <v>0</v>
      </c>
      <c r="H5" s="59">
        <v>0</v>
      </c>
      <c r="I5" s="59">
        <v>0</v>
      </c>
      <c r="J5" s="59">
        <v>0</v>
      </c>
      <c r="K5" s="59">
        <v>0</v>
      </c>
      <c r="L5" s="59">
        <v>0</v>
      </c>
      <c r="M5" s="59">
        <v>0</v>
      </c>
      <c r="N5" s="59">
        <v>0</v>
      </c>
      <c r="O5" s="59">
        <v>0</v>
      </c>
      <c r="P5" s="59">
        <v>0</v>
      </c>
      <c r="Q5" s="59">
        <v>0</v>
      </c>
      <c r="R5" s="59">
        <v>0</v>
      </c>
      <c r="S5" s="59">
        <v>0</v>
      </c>
      <c r="T5" s="59">
        <v>0</v>
      </c>
      <c r="U5" s="59">
        <v>0</v>
      </c>
      <c r="V5" s="59">
        <v>0</v>
      </c>
      <c r="W5" s="59">
        <v>0</v>
      </c>
      <c r="X5" s="59">
        <v>0</v>
      </c>
      <c r="Y5" s="59">
        <v>0</v>
      </c>
      <c r="Z5" s="59">
        <v>0</v>
      </c>
      <c r="AA5" s="59">
        <v>0</v>
      </c>
      <c r="AB5" s="59">
        <v>0.4</v>
      </c>
      <c r="AC5" s="59">
        <v>0.4</v>
      </c>
      <c r="AD5" s="59">
        <v>0</v>
      </c>
      <c r="AE5" s="59">
        <v>0</v>
      </c>
      <c r="AF5" s="59">
        <v>0</v>
      </c>
      <c r="AG5" s="59">
        <v>0</v>
      </c>
      <c r="AH5" s="393">
        <v>0</v>
      </c>
      <c r="AI5" s="393">
        <v>0.4</v>
      </c>
      <c r="AJ5" s="393">
        <v>0.2</v>
      </c>
      <c r="AK5" s="393">
        <v>0.2</v>
      </c>
      <c r="AL5" s="252"/>
      <c r="AM5" s="50" t="s">
        <v>169</v>
      </c>
      <c r="AN5" s="59">
        <v>0</v>
      </c>
      <c r="AO5" s="59">
        <v>0</v>
      </c>
      <c r="AP5" s="59">
        <v>0</v>
      </c>
      <c r="AQ5" s="59">
        <v>0</v>
      </c>
      <c r="AR5" s="59">
        <v>0</v>
      </c>
      <c r="AS5" s="59">
        <v>0</v>
      </c>
      <c r="AT5" s="59">
        <v>0</v>
      </c>
      <c r="AU5" s="59">
        <v>0</v>
      </c>
      <c r="AV5" s="59">
        <v>0</v>
      </c>
      <c r="AW5" s="59">
        <v>0</v>
      </c>
      <c r="AX5" s="59">
        <v>0</v>
      </c>
      <c r="AY5" s="59">
        <v>0</v>
      </c>
      <c r="AZ5" s="59">
        <v>0</v>
      </c>
      <c r="BA5" s="59">
        <v>0</v>
      </c>
      <c r="BB5" s="59">
        <v>0</v>
      </c>
      <c r="BC5" s="59">
        <v>0</v>
      </c>
      <c r="BD5" s="59">
        <v>0</v>
      </c>
      <c r="BE5" s="59">
        <v>0</v>
      </c>
      <c r="BF5" s="59">
        <v>0</v>
      </c>
      <c r="BG5" s="59">
        <v>0</v>
      </c>
      <c r="BH5" s="59">
        <v>0</v>
      </c>
      <c r="BI5" s="59">
        <v>0</v>
      </c>
      <c r="BJ5" s="59">
        <v>0</v>
      </c>
      <c r="BK5" s="59">
        <v>0</v>
      </c>
      <c r="BL5" s="59">
        <v>0</v>
      </c>
      <c r="BM5" s="59">
        <v>0</v>
      </c>
      <c r="BN5" s="59">
        <v>0.4</v>
      </c>
      <c r="BO5" s="59">
        <v>0</v>
      </c>
      <c r="BP5" s="59">
        <v>0</v>
      </c>
      <c r="BQ5" s="59">
        <v>0</v>
      </c>
      <c r="BR5" s="59">
        <v>0</v>
      </c>
      <c r="BS5" s="57">
        <v>0</v>
      </c>
      <c r="BT5" s="393">
        <v>0</v>
      </c>
      <c r="BU5" s="393">
        <v>0.4</v>
      </c>
      <c r="BV5" s="393">
        <v>-0.2</v>
      </c>
      <c r="BW5" s="57">
        <v>0</v>
      </c>
    </row>
    <row r="6" spans="1:80" x14ac:dyDescent="0.2">
      <c r="A6" s="50" t="s">
        <v>142</v>
      </c>
      <c r="B6" s="59">
        <v>29.8</v>
      </c>
      <c r="C6" s="59">
        <v>59.78</v>
      </c>
      <c r="D6" s="59">
        <v>86.7</v>
      </c>
      <c r="E6" s="59">
        <v>126.1</v>
      </c>
      <c r="F6" s="59">
        <v>32.700000000000003</v>
      </c>
      <c r="G6" s="59">
        <v>67.2</v>
      </c>
      <c r="H6" s="59">
        <v>101.2</v>
      </c>
      <c r="I6" s="59">
        <v>118.1</v>
      </c>
      <c r="J6" s="59">
        <v>32.1</v>
      </c>
      <c r="K6" s="59">
        <v>60.8</v>
      </c>
      <c r="L6" s="59">
        <v>93.1</v>
      </c>
      <c r="M6" s="59">
        <v>127.4</v>
      </c>
      <c r="N6" s="59">
        <v>34</v>
      </c>
      <c r="O6" s="59">
        <v>63.2</v>
      </c>
      <c r="P6" s="59">
        <v>95.4</v>
      </c>
      <c r="Q6" s="59">
        <v>128.1</v>
      </c>
      <c r="R6" s="59">
        <v>32.5</v>
      </c>
      <c r="S6" s="59">
        <v>57.7</v>
      </c>
      <c r="T6" s="59">
        <v>93.7</v>
      </c>
      <c r="U6" s="59">
        <v>122.6</v>
      </c>
      <c r="V6" s="59">
        <v>33.9</v>
      </c>
      <c r="W6" s="59">
        <v>66.7</v>
      </c>
      <c r="X6" s="59">
        <v>99.5</v>
      </c>
      <c r="Y6" s="59">
        <v>123</v>
      </c>
      <c r="Z6" s="59">
        <v>30.8</v>
      </c>
      <c r="AA6" s="59">
        <v>62.6</v>
      </c>
      <c r="AB6" s="59">
        <v>90.100000000000009</v>
      </c>
      <c r="AC6" s="59">
        <v>123.5</v>
      </c>
      <c r="AD6" s="59">
        <v>33</v>
      </c>
      <c r="AE6" s="59">
        <v>68.399999999999991</v>
      </c>
      <c r="AF6" s="59">
        <v>102.6</v>
      </c>
      <c r="AG6" s="59">
        <v>137.30000000000001</v>
      </c>
      <c r="AH6" s="393">
        <v>32.6</v>
      </c>
      <c r="AI6" s="393">
        <v>70.900000000000006</v>
      </c>
      <c r="AJ6" s="393">
        <v>110.1</v>
      </c>
      <c r="AK6" s="393">
        <v>145.1</v>
      </c>
      <c r="AL6" s="252"/>
      <c r="AM6" s="50" t="s">
        <v>142</v>
      </c>
      <c r="AN6" s="59">
        <v>29.8</v>
      </c>
      <c r="AO6" s="59">
        <v>29.98</v>
      </c>
      <c r="AP6" s="59">
        <v>26.92</v>
      </c>
      <c r="AQ6" s="59">
        <v>39.399999999999991</v>
      </c>
      <c r="AR6" s="59">
        <v>32.700000000000003</v>
      </c>
      <c r="AS6" s="59">
        <v>34.5</v>
      </c>
      <c r="AT6" s="59">
        <v>34</v>
      </c>
      <c r="AU6" s="59">
        <v>16.899999999999991</v>
      </c>
      <c r="AV6" s="59">
        <v>32.1</v>
      </c>
      <c r="AW6" s="59">
        <v>28.699999999999996</v>
      </c>
      <c r="AX6" s="59">
        <v>32.299999999999997</v>
      </c>
      <c r="AY6" s="59">
        <v>34.300000000000011</v>
      </c>
      <c r="AZ6" s="59">
        <v>34</v>
      </c>
      <c r="BA6" s="59">
        <v>29.200000000000003</v>
      </c>
      <c r="BB6" s="59">
        <v>32.200000000000003</v>
      </c>
      <c r="BC6" s="59">
        <v>32.699999999999989</v>
      </c>
      <c r="BD6" s="59">
        <v>32.5</v>
      </c>
      <c r="BE6" s="59">
        <v>25.200000000000003</v>
      </c>
      <c r="BF6" s="59">
        <v>36</v>
      </c>
      <c r="BG6" s="59">
        <v>28.899999999999991</v>
      </c>
      <c r="BH6" s="59">
        <v>33.9</v>
      </c>
      <c r="BI6" s="59">
        <v>32.800000000000004</v>
      </c>
      <c r="BJ6" s="59">
        <v>32.799999999999997</v>
      </c>
      <c r="BK6" s="59">
        <v>23.5</v>
      </c>
      <c r="BL6" s="59">
        <v>30.8</v>
      </c>
      <c r="BM6" s="59">
        <v>31.8</v>
      </c>
      <c r="BN6" s="59">
        <v>27.500000000000007</v>
      </c>
      <c r="BO6" s="59">
        <v>33.399999999999991</v>
      </c>
      <c r="BP6" s="59">
        <v>33</v>
      </c>
      <c r="BQ6" s="59">
        <v>35.399999999999991</v>
      </c>
      <c r="BR6" s="59">
        <v>34.200000000000003</v>
      </c>
      <c r="BS6" s="57">
        <v>34.700000000000017</v>
      </c>
      <c r="BT6" s="393">
        <v>32.6</v>
      </c>
      <c r="BU6" s="393">
        <v>38.300000000000004</v>
      </c>
      <c r="BV6" s="393">
        <v>39.199999999999989</v>
      </c>
      <c r="BW6" s="57">
        <v>35</v>
      </c>
      <c r="BY6" s="53"/>
      <c r="BZ6" s="53"/>
      <c r="CA6" s="53"/>
      <c r="CB6" s="53"/>
    </row>
    <row r="7" spans="1:80" x14ac:dyDescent="0.2">
      <c r="A7" s="50" t="s">
        <v>143</v>
      </c>
      <c r="B7" s="59">
        <v>0</v>
      </c>
      <c r="C7" s="59">
        <v>0</v>
      </c>
      <c r="D7" s="59">
        <v>0</v>
      </c>
      <c r="E7" s="59">
        <v>0</v>
      </c>
      <c r="F7" s="59">
        <v>0</v>
      </c>
      <c r="G7" s="59">
        <v>0</v>
      </c>
      <c r="H7" s="59">
        <v>0</v>
      </c>
      <c r="I7" s="59">
        <v>0</v>
      </c>
      <c r="J7" s="59">
        <v>0</v>
      </c>
      <c r="K7" s="59">
        <v>0</v>
      </c>
      <c r="L7" s="59">
        <v>0</v>
      </c>
      <c r="M7" s="59">
        <v>0</v>
      </c>
      <c r="N7" s="59">
        <v>0</v>
      </c>
      <c r="O7" s="59">
        <v>0</v>
      </c>
      <c r="P7" s="59">
        <v>0</v>
      </c>
      <c r="Q7" s="59">
        <v>0</v>
      </c>
      <c r="R7" s="59">
        <v>0</v>
      </c>
      <c r="S7" s="59">
        <v>0</v>
      </c>
      <c r="T7" s="59">
        <v>0</v>
      </c>
      <c r="U7" s="59">
        <v>0</v>
      </c>
      <c r="V7" s="59">
        <v>0</v>
      </c>
      <c r="W7" s="59">
        <v>0</v>
      </c>
      <c r="X7" s="59">
        <v>0</v>
      </c>
      <c r="Y7" s="59">
        <v>0</v>
      </c>
      <c r="Z7" s="59">
        <v>0</v>
      </c>
      <c r="AA7" s="59">
        <v>0</v>
      </c>
      <c r="AB7" s="59">
        <v>0</v>
      </c>
      <c r="AC7" s="59">
        <v>0</v>
      </c>
      <c r="AD7" s="59">
        <v>0</v>
      </c>
      <c r="AE7" s="59">
        <v>-0.4</v>
      </c>
      <c r="AF7" s="59">
        <v>-0.6</v>
      </c>
      <c r="AG7" s="59">
        <v>-0.8</v>
      </c>
      <c r="AH7" s="393">
        <v>-0.1</v>
      </c>
      <c r="AI7" s="393">
        <v>-0.2</v>
      </c>
      <c r="AJ7" s="393">
        <v>-0.4</v>
      </c>
      <c r="AK7" s="393">
        <v>-0.3</v>
      </c>
      <c r="AL7" s="252"/>
      <c r="AM7" s="50" t="s">
        <v>143</v>
      </c>
      <c r="AN7" s="59">
        <v>0</v>
      </c>
      <c r="AO7" s="59">
        <v>0</v>
      </c>
      <c r="AP7" s="59">
        <v>0</v>
      </c>
      <c r="AQ7" s="59">
        <v>0</v>
      </c>
      <c r="AR7" s="59">
        <v>0</v>
      </c>
      <c r="AS7" s="59">
        <v>0</v>
      </c>
      <c r="AT7" s="59">
        <v>0</v>
      </c>
      <c r="AU7" s="59">
        <v>0</v>
      </c>
      <c r="AV7" s="59">
        <v>0</v>
      </c>
      <c r="AW7" s="59">
        <v>0</v>
      </c>
      <c r="AX7" s="59">
        <v>0</v>
      </c>
      <c r="AY7" s="59">
        <v>0</v>
      </c>
      <c r="AZ7" s="59">
        <v>0</v>
      </c>
      <c r="BA7" s="59">
        <v>0</v>
      </c>
      <c r="BB7" s="59">
        <v>0</v>
      </c>
      <c r="BC7" s="59">
        <v>0</v>
      </c>
      <c r="BD7" s="59">
        <v>0</v>
      </c>
      <c r="BE7" s="59">
        <v>0</v>
      </c>
      <c r="BF7" s="59">
        <v>0</v>
      </c>
      <c r="BG7" s="59">
        <v>0</v>
      </c>
      <c r="BH7" s="59">
        <v>0</v>
      </c>
      <c r="BI7" s="59">
        <v>0</v>
      </c>
      <c r="BJ7" s="59">
        <v>0</v>
      </c>
      <c r="BK7" s="59">
        <v>0</v>
      </c>
      <c r="BL7" s="59">
        <v>0</v>
      </c>
      <c r="BM7" s="59">
        <v>0</v>
      </c>
      <c r="BN7" s="59">
        <v>0</v>
      </c>
      <c r="BO7" s="59">
        <v>0</v>
      </c>
      <c r="BP7" s="59">
        <v>0</v>
      </c>
      <c r="BQ7" s="59">
        <v>-0.4</v>
      </c>
      <c r="BR7" s="59">
        <v>-0.19999999999999996</v>
      </c>
      <c r="BS7" s="57">
        <v>-0.20000000000000007</v>
      </c>
      <c r="BT7" s="393">
        <v>-0.1</v>
      </c>
      <c r="BU7" s="393">
        <v>-0.1</v>
      </c>
      <c r="BV7" s="393">
        <v>-0.2</v>
      </c>
      <c r="BW7" s="57">
        <v>0.10000000000000003</v>
      </c>
      <c r="BY7" s="53"/>
      <c r="BZ7" s="53"/>
      <c r="CA7" s="53"/>
      <c r="CB7" s="53"/>
    </row>
    <row r="8" spans="1:80" s="14" customFormat="1" x14ac:dyDescent="0.2">
      <c r="A8" s="51" t="s">
        <v>144</v>
      </c>
      <c r="B8" s="60">
        <v>208.2</v>
      </c>
      <c r="C8" s="60">
        <v>422.6</v>
      </c>
      <c r="D8" s="60">
        <v>637.70000000000005</v>
      </c>
      <c r="E8" s="60">
        <v>873</v>
      </c>
      <c r="F8" s="60">
        <v>235.60000000000002</v>
      </c>
      <c r="G8" s="60">
        <v>475.59999999999997</v>
      </c>
      <c r="H8" s="60">
        <v>714.5</v>
      </c>
      <c r="I8" s="60">
        <v>936.2</v>
      </c>
      <c r="J8" s="60">
        <v>246.2</v>
      </c>
      <c r="K8" s="60">
        <v>493.09999999999997</v>
      </c>
      <c r="L8" s="60">
        <v>743.80000000000007</v>
      </c>
      <c r="M8" s="60">
        <v>996.19999999999993</v>
      </c>
      <c r="N8" s="60">
        <v>257.2</v>
      </c>
      <c r="O8" s="60">
        <v>513.4</v>
      </c>
      <c r="P8" s="60">
        <v>769.9</v>
      </c>
      <c r="Q8" s="60">
        <v>1026.8999999999999</v>
      </c>
      <c r="R8" s="60">
        <v>267.3</v>
      </c>
      <c r="S8" s="60">
        <v>531.70000000000005</v>
      </c>
      <c r="T8" s="60">
        <v>805</v>
      </c>
      <c r="U8" s="60">
        <v>1070.5999999999999</v>
      </c>
      <c r="V8" s="60">
        <v>259.59999999999997</v>
      </c>
      <c r="W8" s="60">
        <v>515.1</v>
      </c>
      <c r="X8" s="60">
        <v>763.9</v>
      </c>
      <c r="Y8" s="60">
        <v>1001.8</v>
      </c>
      <c r="Z8" s="60">
        <v>257</v>
      </c>
      <c r="AA8" s="60">
        <v>524.79999999999995</v>
      </c>
      <c r="AB8" s="60">
        <v>789.3</v>
      </c>
      <c r="AC8" s="60">
        <v>1058.1999999999998</v>
      </c>
      <c r="AD8" s="60">
        <v>276.2</v>
      </c>
      <c r="AE8" s="60">
        <v>560.4</v>
      </c>
      <c r="AF8" s="60">
        <v>841.8</v>
      </c>
      <c r="AG8" s="60">
        <v>1121.4000000000001</v>
      </c>
      <c r="AH8" s="60">
        <v>286</v>
      </c>
      <c r="AI8" s="60">
        <v>583.79999999999995</v>
      </c>
      <c r="AJ8" s="60">
        <v>888.30000000000007</v>
      </c>
      <c r="AK8" s="60">
        <v>1188.9000000000001</v>
      </c>
      <c r="AL8" s="252"/>
      <c r="AM8" s="51" t="s">
        <v>144</v>
      </c>
      <c r="AN8" s="60">
        <v>208.2</v>
      </c>
      <c r="AO8" s="60">
        <v>214.40000000000003</v>
      </c>
      <c r="AP8" s="60">
        <v>215.10000000000002</v>
      </c>
      <c r="AQ8" s="60">
        <v>235.29999999999995</v>
      </c>
      <c r="AR8" s="60">
        <v>235.60000000000002</v>
      </c>
      <c r="AS8" s="60">
        <v>239.99999999999994</v>
      </c>
      <c r="AT8" s="60">
        <v>238.90000000000003</v>
      </c>
      <c r="AU8" s="60">
        <v>221.70000000000005</v>
      </c>
      <c r="AV8" s="60">
        <v>246.2</v>
      </c>
      <c r="AW8" s="60">
        <v>246.89999999999998</v>
      </c>
      <c r="AX8" s="60">
        <v>250.7000000000001</v>
      </c>
      <c r="AY8" s="60">
        <v>252.39999999999986</v>
      </c>
      <c r="AZ8" s="60">
        <v>257.2</v>
      </c>
      <c r="BA8" s="60">
        <v>256.2</v>
      </c>
      <c r="BB8" s="60">
        <v>256.5</v>
      </c>
      <c r="BC8" s="60">
        <v>256.99999999999989</v>
      </c>
      <c r="BD8" s="60">
        <v>267.3</v>
      </c>
      <c r="BE8" s="60">
        <v>264.39999999999998</v>
      </c>
      <c r="BF8" s="60">
        <v>273.29999999999995</v>
      </c>
      <c r="BG8" s="60">
        <v>265.59999999999991</v>
      </c>
      <c r="BH8" s="60">
        <v>259.59999999999997</v>
      </c>
      <c r="BI8" s="60">
        <v>255.50000000000006</v>
      </c>
      <c r="BJ8" s="60">
        <v>248.8</v>
      </c>
      <c r="BK8" s="60">
        <v>237.89999999999998</v>
      </c>
      <c r="BL8" s="60">
        <v>257</v>
      </c>
      <c r="BM8" s="60">
        <v>267.79999999999995</v>
      </c>
      <c r="BN8" s="60">
        <v>264.5</v>
      </c>
      <c r="BO8" s="60">
        <v>268.89999999999986</v>
      </c>
      <c r="BP8" s="60">
        <v>276.2</v>
      </c>
      <c r="BQ8" s="60">
        <v>284.2</v>
      </c>
      <c r="BR8" s="60">
        <v>281.39999999999998</v>
      </c>
      <c r="BS8" s="69">
        <v>279.60000000000014</v>
      </c>
      <c r="BT8" s="60">
        <v>286</v>
      </c>
      <c r="BU8" s="60">
        <v>297.79999999999995</v>
      </c>
      <c r="BV8" s="60">
        <v>304.50000000000011</v>
      </c>
      <c r="BW8" s="69">
        <v>300.60000000000002</v>
      </c>
      <c r="BY8" s="53"/>
      <c r="BZ8" s="53"/>
      <c r="CA8" s="53"/>
      <c r="CB8" s="53"/>
    </row>
    <row r="9" spans="1:80" s="14" customFormat="1" x14ac:dyDescent="0.2">
      <c r="A9" s="50" t="s">
        <v>145</v>
      </c>
      <c r="B9" s="59">
        <v>-20.25</v>
      </c>
      <c r="C9" s="59">
        <v>-43.236999999999995</v>
      </c>
      <c r="D9" s="59">
        <v>-66.260000000000005</v>
      </c>
      <c r="E9" s="59">
        <v>-88.456999999999994</v>
      </c>
      <c r="F9" s="59">
        <v>-21.1</v>
      </c>
      <c r="G9" s="59">
        <v>-45.5</v>
      </c>
      <c r="H9" s="59">
        <v>-69.099999999999994</v>
      </c>
      <c r="I9" s="59">
        <v>-93.9</v>
      </c>
      <c r="J9" s="59">
        <v>-22.2</v>
      </c>
      <c r="K9" s="59">
        <v>-47.4</v>
      </c>
      <c r="L9" s="59">
        <v>-71.900000000000006</v>
      </c>
      <c r="M9" s="59">
        <v>-96.1</v>
      </c>
      <c r="N9" s="59">
        <v>-22.8</v>
      </c>
      <c r="O9" s="59">
        <v>-48.6</v>
      </c>
      <c r="P9" s="59">
        <v>-73.599999999999994</v>
      </c>
      <c r="Q9" s="59">
        <v>-99.4</v>
      </c>
      <c r="R9" s="59">
        <v>-23.4</v>
      </c>
      <c r="S9" s="59">
        <v>-50</v>
      </c>
      <c r="T9" s="59">
        <v>-75.7</v>
      </c>
      <c r="U9" s="59">
        <v>-102</v>
      </c>
      <c r="V9" s="59">
        <v>-23.5</v>
      </c>
      <c r="W9" s="59">
        <v>-48</v>
      </c>
      <c r="X9" s="59">
        <v>-74.900000000000006</v>
      </c>
      <c r="Y9" s="59">
        <v>-104.2</v>
      </c>
      <c r="Z9" s="59">
        <v>-25.1</v>
      </c>
      <c r="AA9" s="59">
        <v>-51.3</v>
      </c>
      <c r="AB9" s="59">
        <v>-77.7</v>
      </c>
      <c r="AC9" s="59">
        <v>-105.9</v>
      </c>
      <c r="AD9" s="59">
        <v>-25.7</v>
      </c>
      <c r="AE9" s="59">
        <v>-54</v>
      </c>
      <c r="AF9" s="59">
        <v>-82.5</v>
      </c>
      <c r="AG9" s="59">
        <v>-113.8</v>
      </c>
      <c r="AH9" s="393">
        <v>-27.9</v>
      </c>
      <c r="AI9" s="393">
        <v>-57.6</v>
      </c>
      <c r="AJ9" s="393">
        <v>-88.6</v>
      </c>
      <c r="AK9" s="393">
        <v>-120.6</v>
      </c>
      <c r="AL9" s="252"/>
      <c r="AM9" s="50" t="s">
        <v>145</v>
      </c>
      <c r="AN9" s="59">
        <v>-20.25</v>
      </c>
      <c r="AO9" s="59">
        <v>-22.986999999999995</v>
      </c>
      <c r="AP9" s="59">
        <v>-23.02300000000001</v>
      </c>
      <c r="AQ9" s="59">
        <v>-22.196999999999989</v>
      </c>
      <c r="AR9" s="59">
        <v>-21.1</v>
      </c>
      <c r="AS9" s="59">
        <v>-24.4</v>
      </c>
      <c r="AT9" s="59">
        <v>-23.599999999999994</v>
      </c>
      <c r="AU9" s="59">
        <v>-24.800000000000011</v>
      </c>
      <c r="AV9" s="59">
        <v>-22.2</v>
      </c>
      <c r="AW9" s="59">
        <v>-25.2</v>
      </c>
      <c r="AX9" s="59">
        <v>-24.500000000000007</v>
      </c>
      <c r="AY9" s="59">
        <v>-24.199999999999989</v>
      </c>
      <c r="AZ9" s="59">
        <v>-22.8</v>
      </c>
      <c r="BA9" s="59">
        <v>-25.8</v>
      </c>
      <c r="BB9" s="59">
        <v>-24.999999999999993</v>
      </c>
      <c r="BC9" s="59">
        <v>-25.800000000000011</v>
      </c>
      <c r="BD9" s="59">
        <v>-23.4</v>
      </c>
      <c r="BE9" s="59">
        <v>-26.6</v>
      </c>
      <c r="BF9" s="59">
        <v>-25.700000000000003</v>
      </c>
      <c r="BG9" s="59">
        <v>-26.299999999999997</v>
      </c>
      <c r="BH9" s="59">
        <v>-23.5</v>
      </c>
      <c r="BI9" s="59">
        <v>-24.5</v>
      </c>
      <c r="BJ9" s="59">
        <v>-26.900000000000006</v>
      </c>
      <c r="BK9" s="59">
        <v>-29.299999999999997</v>
      </c>
      <c r="BL9" s="59">
        <v>-25.1</v>
      </c>
      <c r="BM9" s="59">
        <v>-26.199999999999996</v>
      </c>
      <c r="BN9" s="59">
        <v>-26.400000000000006</v>
      </c>
      <c r="BO9" s="59">
        <v>-28.200000000000003</v>
      </c>
      <c r="BP9" s="59">
        <v>-25.7</v>
      </c>
      <c r="BQ9" s="59">
        <v>-28.3</v>
      </c>
      <c r="BR9" s="59">
        <v>-28.5</v>
      </c>
      <c r="BS9" s="393">
        <v>-31.299999999999997</v>
      </c>
      <c r="BT9" s="393">
        <v>-27.9</v>
      </c>
      <c r="BU9" s="393">
        <v>-29.700000000000003</v>
      </c>
      <c r="BV9" s="393">
        <v>-30.999999999999993</v>
      </c>
      <c r="BW9" s="57">
        <v>-32</v>
      </c>
      <c r="BY9" s="53"/>
      <c r="BZ9" s="53"/>
      <c r="CA9" s="53"/>
      <c r="CB9" s="53"/>
    </row>
    <row r="10" spans="1:80" s="14" customFormat="1" x14ac:dyDescent="0.2">
      <c r="A10" s="50" t="s">
        <v>146</v>
      </c>
      <c r="B10" s="59">
        <v>-38.700000000000003</v>
      </c>
      <c r="C10" s="59">
        <v>-87.29</v>
      </c>
      <c r="D10" s="59">
        <v>-128.5</v>
      </c>
      <c r="E10" s="59">
        <v>-185.5</v>
      </c>
      <c r="F10" s="59">
        <v>-42.2</v>
      </c>
      <c r="G10" s="59">
        <v>-91.3</v>
      </c>
      <c r="H10" s="59">
        <v>-137.6</v>
      </c>
      <c r="I10" s="59">
        <v>-186</v>
      </c>
      <c r="J10" s="59">
        <v>-42.3</v>
      </c>
      <c r="K10" s="59">
        <v>-89.6</v>
      </c>
      <c r="L10" s="59">
        <v>-137.4</v>
      </c>
      <c r="M10" s="59">
        <v>-188.4</v>
      </c>
      <c r="N10" s="59">
        <v>-45.2</v>
      </c>
      <c r="O10" s="59">
        <v>-93.3</v>
      </c>
      <c r="P10" s="59">
        <v>-142.80000000000001</v>
      </c>
      <c r="Q10" s="59">
        <v>-194.1</v>
      </c>
      <c r="R10" s="59">
        <v>-47</v>
      </c>
      <c r="S10" s="59">
        <v>-99.6</v>
      </c>
      <c r="T10" s="59">
        <v>-150.80000000000001</v>
      </c>
      <c r="U10" s="59">
        <v>-201.2</v>
      </c>
      <c r="V10" s="59">
        <v>-49.4</v>
      </c>
      <c r="W10" s="59">
        <v>-102.6</v>
      </c>
      <c r="X10" s="59">
        <v>-155.80000000000001</v>
      </c>
      <c r="Y10" s="59">
        <v>-210</v>
      </c>
      <c r="Z10" s="59">
        <v>-46.4</v>
      </c>
      <c r="AA10" s="59">
        <v>-97.2</v>
      </c>
      <c r="AB10" s="59">
        <v>-149.9</v>
      </c>
      <c r="AC10" s="59">
        <v>-208.9</v>
      </c>
      <c r="AD10" s="59">
        <v>-52.2</v>
      </c>
      <c r="AE10" s="59">
        <v>-109.8</v>
      </c>
      <c r="AF10" s="59">
        <v>-169.3</v>
      </c>
      <c r="AG10" s="59">
        <v>-233.6</v>
      </c>
      <c r="AH10" s="393">
        <v>-55.1</v>
      </c>
      <c r="AI10" s="393">
        <v>-117</v>
      </c>
      <c r="AJ10" s="393">
        <v>-182.7</v>
      </c>
      <c r="AK10" s="393">
        <v>-248.9</v>
      </c>
      <c r="AL10" s="252"/>
      <c r="AM10" s="50" t="s">
        <v>146</v>
      </c>
      <c r="AN10" s="59">
        <v>-38.700000000000003</v>
      </c>
      <c r="AO10" s="59">
        <v>-48.59</v>
      </c>
      <c r="AP10" s="59">
        <v>-41.209999999999994</v>
      </c>
      <c r="AQ10" s="59">
        <v>-57</v>
      </c>
      <c r="AR10" s="59">
        <v>-42.2</v>
      </c>
      <c r="AS10" s="59">
        <v>-49.099999999999994</v>
      </c>
      <c r="AT10" s="59">
        <v>-46.3</v>
      </c>
      <c r="AU10" s="59">
        <v>-48.400000000000006</v>
      </c>
      <c r="AV10" s="59">
        <v>-42.3</v>
      </c>
      <c r="AW10" s="59">
        <v>-47.3</v>
      </c>
      <c r="AX10" s="59">
        <v>-47.800000000000011</v>
      </c>
      <c r="AY10" s="59">
        <v>-51</v>
      </c>
      <c r="AZ10" s="59">
        <v>-45.2</v>
      </c>
      <c r="BA10" s="59">
        <v>-48.099999999999994</v>
      </c>
      <c r="BB10" s="59">
        <v>-49.500000000000014</v>
      </c>
      <c r="BC10" s="59">
        <v>-51.299999999999983</v>
      </c>
      <c r="BD10" s="59">
        <v>-47</v>
      </c>
      <c r="BE10" s="59">
        <v>-52.599999999999994</v>
      </c>
      <c r="BF10" s="59">
        <v>-51.200000000000017</v>
      </c>
      <c r="BG10" s="59">
        <v>-50.399999999999977</v>
      </c>
      <c r="BH10" s="59">
        <v>-49.4</v>
      </c>
      <c r="BI10" s="59">
        <v>-53.199999999999996</v>
      </c>
      <c r="BJ10" s="59">
        <v>-53.200000000000017</v>
      </c>
      <c r="BK10" s="59">
        <v>-54.199999999999989</v>
      </c>
      <c r="BL10" s="59">
        <v>-46.4</v>
      </c>
      <c r="BM10" s="59">
        <v>-50.800000000000004</v>
      </c>
      <c r="BN10" s="59">
        <v>-52.7</v>
      </c>
      <c r="BO10" s="59">
        <v>-59</v>
      </c>
      <c r="BP10" s="59">
        <v>-52.2</v>
      </c>
      <c r="BQ10" s="59">
        <v>-57.599999999999994</v>
      </c>
      <c r="BR10" s="59">
        <v>-59.500000000000014</v>
      </c>
      <c r="BS10" s="393">
        <v>-64.299999999999983</v>
      </c>
      <c r="BT10" s="393">
        <v>-55.1</v>
      </c>
      <c r="BU10" s="393">
        <v>-61.9</v>
      </c>
      <c r="BV10" s="393">
        <v>-65.699999999999989</v>
      </c>
      <c r="BW10" s="57">
        <v>-66.200000000000017</v>
      </c>
      <c r="BY10" s="53"/>
      <c r="BZ10" s="53"/>
      <c r="CA10" s="53"/>
      <c r="CB10" s="53"/>
    </row>
    <row r="11" spans="1:80" s="14" customFormat="1" x14ac:dyDescent="0.2">
      <c r="A11" s="51" t="s">
        <v>147</v>
      </c>
      <c r="B11" s="60">
        <v>-58.95</v>
      </c>
      <c r="C11" s="60">
        <v>-130.52699999999999</v>
      </c>
      <c r="D11" s="60">
        <v>-194.76</v>
      </c>
      <c r="E11" s="60">
        <v>-273.95699999999999</v>
      </c>
      <c r="F11" s="60">
        <v>-63.300000000000004</v>
      </c>
      <c r="G11" s="60">
        <v>-136.80000000000001</v>
      </c>
      <c r="H11" s="60">
        <v>-206.7</v>
      </c>
      <c r="I11" s="60">
        <v>-279.89999999999998</v>
      </c>
      <c r="J11" s="60">
        <v>-64.5</v>
      </c>
      <c r="K11" s="60">
        <v>-137</v>
      </c>
      <c r="L11" s="60">
        <v>-209.3</v>
      </c>
      <c r="M11" s="60">
        <v>-284.5</v>
      </c>
      <c r="N11" s="60">
        <v>-68</v>
      </c>
      <c r="O11" s="60">
        <v>-141.9</v>
      </c>
      <c r="P11" s="60">
        <v>-216.4</v>
      </c>
      <c r="Q11" s="60">
        <v>-293.5</v>
      </c>
      <c r="R11" s="60">
        <v>-70.400000000000006</v>
      </c>
      <c r="S11" s="60">
        <v>-149.6</v>
      </c>
      <c r="T11" s="60">
        <v>-226.5</v>
      </c>
      <c r="U11" s="60">
        <v>-303.2</v>
      </c>
      <c r="V11" s="60">
        <v>-72.900000000000006</v>
      </c>
      <c r="W11" s="60">
        <v>-150.6</v>
      </c>
      <c r="X11" s="60">
        <v>-230.70000000000002</v>
      </c>
      <c r="Y11" s="60">
        <v>-314.2</v>
      </c>
      <c r="Z11" s="60">
        <v>-71.5</v>
      </c>
      <c r="AA11" s="60">
        <v>-148.5</v>
      </c>
      <c r="AB11" s="60">
        <v>-227.60000000000002</v>
      </c>
      <c r="AC11" s="60">
        <v>-314.8</v>
      </c>
      <c r="AD11" s="60">
        <v>-77.900000000000006</v>
      </c>
      <c r="AE11" s="60">
        <v>-163.80000000000001</v>
      </c>
      <c r="AF11" s="60">
        <v>-251.8</v>
      </c>
      <c r="AG11" s="60">
        <v>-347.4</v>
      </c>
      <c r="AH11" s="60">
        <v>-83</v>
      </c>
      <c r="AI11" s="60">
        <v>-174.6</v>
      </c>
      <c r="AJ11" s="60">
        <v>-271.29999999999995</v>
      </c>
      <c r="AK11" s="60">
        <v>-369.5</v>
      </c>
      <c r="AL11" s="252"/>
      <c r="AM11" s="51" t="s">
        <v>147</v>
      </c>
      <c r="AN11" s="60">
        <v>-58.95</v>
      </c>
      <c r="AO11" s="60">
        <v>-71.576999999999984</v>
      </c>
      <c r="AP11" s="60">
        <v>-64.233000000000004</v>
      </c>
      <c r="AQ11" s="60">
        <v>-79.197000000000003</v>
      </c>
      <c r="AR11" s="60">
        <v>-63.300000000000004</v>
      </c>
      <c r="AS11" s="60">
        <v>-73.5</v>
      </c>
      <c r="AT11" s="60">
        <v>-69.899999999999977</v>
      </c>
      <c r="AU11" s="60">
        <v>-73.199999999999989</v>
      </c>
      <c r="AV11" s="60">
        <v>-64.5</v>
      </c>
      <c r="AW11" s="60">
        <v>-72.5</v>
      </c>
      <c r="AX11" s="60">
        <v>-72.300000000000011</v>
      </c>
      <c r="AY11" s="60">
        <v>-75.199999999999989</v>
      </c>
      <c r="AZ11" s="60">
        <v>-68</v>
      </c>
      <c r="BA11" s="60">
        <v>-73.900000000000006</v>
      </c>
      <c r="BB11" s="60">
        <v>-74.5</v>
      </c>
      <c r="BC11" s="60">
        <v>-77.099999999999994</v>
      </c>
      <c r="BD11" s="60">
        <v>-70.400000000000006</v>
      </c>
      <c r="BE11" s="60">
        <v>-79.199999999999989</v>
      </c>
      <c r="BF11" s="60">
        <v>-76.900000000000006</v>
      </c>
      <c r="BG11" s="60">
        <v>-76.699999999999989</v>
      </c>
      <c r="BH11" s="60">
        <v>-72.900000000000006</v>
      </c>
      <c r="BI11" s="60">
        <v>-77.699999999999989</v>
      </c>
      <c r="BJ11" s="60">
        <v>-80.100000000000023</v>
      </c>
      <c r="BK11" s="60">
        <v>-83.499999999999972</v>
      </c>
      <c r="BL11" s="60">
        <v>-71.5</v>
      </c>
      <c r="BM11" s="60">
        <v>-77</v>
      </c>
      <c r="BN11" s="60">
        <v>-79.100000000000023</v>
      </c>
      <c r="BO11" s="60">
        <v>-87.199999999999989</v>
      </c>
      <c r="BP11" s="60">
        <v>-77.900000000000006</v>
      </c>
      <c r="BQ11" s="60">
        <v>-85.9</v>
      </c>
      <c r="BR11" s="60">
        <v>-88</v>
      </c>
      <c r="BS11" s="69">
        <v>-95.599999999999966</v>
      </c>
      <c r="BT11" s="60">
        <v>-83</v>
      </c>
      <c r="BU11" s="60">
        <v>-91.6</v>
      </c>
      <c r="BV11" s="60">
        <v>-96.69999999999996</v>
      </c>
      <c r="BW11" s="69">
        <v>-98.200000000000045</v>
      </c>
      <c r="BY11" s="53"/>
      <c r="BZ11" s="53"/>
      <c r="CA11" s="53"/>
      <c r="CB11" s="53"/>
    </row>
    <row r="12" spans="1:80" s="27" customFormat="1" x14ac:dyDescent="0.25">
      <c r="A12" s="28" t="s">
        <v>220</v>
      </c>
      <c r="B12" s="59">
        <v>0</v>
      </c>
      <c r="C12" s="59">
        <v>0</v>
      </c>
      <c r="D12" s="59">
        <v>0</v>
      </c>
      <c r="E12" s="59">
        <v>0</v>
      </c>
      <c r="F12" s="59">
        <v>0</v>
      </c>
      <c r="G12" s="59">
        <v>0</v>
      </c>
      <c r="H12" s="59">
        <v>0</v>
      </c>
      <c r="I12" s="59">
        <v>0</v>
      </c>
      <c r="J12" s="59">
        <v>0</v>
      </c>
      <c r="K12" s="59">
        <v>0</v>
      </c>
      <c r="L12" s="59">
        <v>0</v>
      </c>
      <c r="M12" s="59">
        <v>0</v>
      </c>
      <c r="N12" s="59">
        <v>0</v>
      </c>
      <c r="O12" s="59">
        <v>0</v>
      </c>
      <c r="P12" s="59">
        <v>0</v>
      </c>
      <c r="Q12" s="59">
        <v>0</v>
      </c>
      <c r="R12" s="59">
        <v>0</v>
      </c>
      <c r="S12" s="59">
        <v>0</v>
      </c>
      <c r="T12" s="59">
        <v>0</v>
      </c>
      <c r="U12" s="59">
        <v>0</v>
      </c>
      <c r="V12" s="59">
        <v>0</v>
      </c>
      <c r="W12" s="59">
        <v>0</v>
      </c>
      <c r="X12" s="59">
        <v>0</v>
      </c>
      <c r="Y12" s="59">
        <v>0</v>
      </c>
      <c r="Z12" s="59">
        <v>0</v>
      </c>
      <c r="AA12" s="59">
        <v>0</v>
      </c>
      <c r="AB12" s="59">
        <v>0</v>
      </c>
      <c r="AC12" s="59">
        <v>0</v>
      </c>
      <c r="AD12" s="59">
        <v>0</v>
      </c>
      <c r="AE12" s="59">
        <v>0</v>
      </c>
      <c r="AF12" s="59">
        <v>0</v>
      </c>
      <c r="AG12" s="59">
        <v>0</v>
      </c>
      <c r="AH12" s="393">
        <v>0</v>
      </c>
      <c r="AI12" s="393">
        <v>0</v>
      </c>
      <c r="AJ12" s="393">
        <v>0</v>
      </c>
      <c r="AK12" s="442">
        <v>0</v>
      </c>
      <c r="AL12" s="252"/>
      <c r="AM12" s="28" t="s">
        <v>220</v>
      </c>
      <c r="AN12" s="59">
        <v>0</v>
      </c>
      <c r="AO12" s="59">
        <v>0</v>
      </c>
      <c r="AP12" s="59">
        <v>0</v>
      </c>
      <c r="AQ12" s="59">
        <v>0</v>
      </c>
      <c r="AR12" s="59">
        <v>0</v>
      </c>
      <c r="AS12" s="59">
        <v>0</v>
      </c>
      <c r="AT12" s="59">
        <v>0</v>
      </c>
      <c r="AU12" s="59">
        <v>0</v>
      </c>
      <c r="AV12" s="59">
        <v>0</v>
      </c>
      <c r="AW12" s="59">
        <v>0</v>
      </c>
      <c r="AX12" s="59">
        <v>0</v>
      </c>
      <c r="AY12" s="59">
        <v>0</v>
      </c>
      <c r="AZ12" s="59">
        <v>0</v>
      </c>
      <c r="BA12" s="59">
        <v>0</v>
      </c>
      <c r="BB12" s="59">
        <v>0</v>
      </c>
      <c r="BC12" s="59">
        <v>0</v>
      </c>
      <c r="BD12" s="59">
        <v>0</v>
      </c>
      <c r="BE12" s="59">
        <v>0</v>
      </c>
      <c r="BF12" s="59">
        <v>0</v>
      </c>
      <c r="BG12" s="59">
        <v>0</v>
      </c>
      <c r="BH12" s="59">
        <v>0</v>
      </c>
      <c r="BI12" s="59">
        <v>0</v>
      </c>
      <c r="BJ12" s="59">
        <v>0</v>
      </c>
      <c r="BK12" s="59">
        <v>0</v>
      </c>
      <c r="BL12" s="59">
        <v>0</v>
      </c>
      <c r="BM12" s="59">
        <v>0</v>
      </c>
      <c r="BN12" s="59">
        <v>0</v>
      </c>
      <c r="BO12" s="59">
        <v>0</v>
      </c>
      <c r="BP12" s="59">
        <v>0</v>
      </c>
      <c r="BQ12" s="59">
        <v>0</v>
      </c>
      <c r="BR12" s="59">
        <v>0</v>
      </c>
      <c r="BS12" s="57">
        <v>0</v>
      </c>
      <c r="BT12" s="393">
        <v>0</v>
      </c>
      <c r="BU12" s="393">
        <v>0</v>
      </c>
      <c r="BV12" s="393">
        <v>0</v>
      </c>
      <c r="BW12" s="57">
        <v>0</v>
      </c>
      <c r="BY12" s="53"/>
      <c r="BZ12" s="53"/>
      <c r="CA12" s="53"/>
      <c r="CB12" s="53"/>
    </row>
    <row r="13" spans="1:80" s="14" customFormat="1" x14ac:dyDescent="0.2">
      <c r="A13" s="50" t="s">
        <v>148</v>
      </c>
      <c r="B13" s="59">
        <v>-93.92</v>
      </c>
      <c r="C13" s="59">
        <v>-184.137</v>
      </c>
      <c r="D13" s="59">
        <v>-269.10000000000002</v>
      </c>
      <c r="E13" s="59">
        <v>-354.4</v>
      </c>
      <c r="F13" s="59">
        <v>-84.6</v>
      </c>
      <c r="G13" s="59">
        <v>-159</v>
      </c>
      <c r="H13" s="59">
        <v>-217.8</v>
      </c>
      <c r="I13" s="59">
        <v>-276.2</v>
      </c>
      <c r="J13" s="59">
        <v>-62.9</v>
      </c>
      <c r="K13" s="59">
        <v>-121.6</v>
      </c>
      <c r="L13" s="59">
        <v>-181.3</v>
      </c>
      <c r="M13" s="59">
        <v>-241.9</v>
      </c>
      <c r="N13" s="59">
        <v>-56.9</v>
      </c>
      <c r="O13" s="59">
        <v>-113.9</v>
      </c>
      <c r="P13" s="59">
        <v>-174.5</v>
      </c>
      <c r="Q13" s="59">
        <v>-237.8</v>
      </c>
      <c r="R13" s="59">
        <v>-65.400000000000006</v>
      </c>
      <c r="S13" s="59">
        <v>-128</v>
      </c>
      <c r="T13" s="59">
        <v>-204.1</v>
      </c>
      <c r="U13" s="59">
        <v>-324.7</v>
      </c>
      <c r="V13" s="59">
        <v>-80.599999999999994</v>
      </c>
      <c r="W13" s="59">
        <v>-143.5</v>
      </c>
      <c r="X13" s="59">
        <v>-198.9</v>
      </c>
      <c r="Y13" s="59">
        <v>-257.60000000000002</v>
      </c>
      <c r="Z13" s="59">
        <v>-52.1</v>
      </c>
      <c r="AA13" s="59">
        <v>-95.9</v>
      </c>
      <c r="AB13" s="59">
        <v>-143</v>
      </c>
      <c r="AC13" s="59">
        <v>-190.1</v>
      </c>
      <c r="AD13" s="59">
        <v>-50.5</v>
      </c>
      <c r="AE13" s="59">
        <v>-100.3</v>
      </c>
      <c r="AF13" s="59">
        <v>-150.4</v>
      </c>
      <c r="AG13" s="59">
        <v>-203.9</v>
      </c>
      <c r="AH13" s="393">
        <v>-59.9</v>
      </c>
      <c r="AI13" s="393">
        <v>-121.3</v>
      </c>
      <c r="AJ13" s="393">
        <v>-184.1</v>
      </c>
      <c r="AK13" s="393">
        <v>-249.7</v>
      </c>
      <c r="AL13" s="252"/>
      <c r="AM13" s="50" t="s">
        <v>148</v>
      </c>
      <c r="AN13" s="59">
        <v>-93.92</v>
      </c>
      <c r="AO13" s="59">
        <v>-90.216999999999999</v>
      </c>
      <c r="AP13" s="59">
        <v>-84.963000000000022</v>
      </c>
      <c r="AQ13" s="59">
        <v>-85.299999999999955</v>
      </c>
      <c r="AR13" s="59">
        <v>-84.6</v>
      </c>
      <c r="AS13" s="59">
        <v>-74.400000000000006</v>
      </c>
      <c r="AT13" s="59">
        <v>-58.800000000000011</v>
      </c>
      <c r="AU13" s="59">
        <v>-58.399999999999977</v>
      </c>
      <c r="AV13" s="59">
        <v>-62.9</v>
      </c>
      <c r="AW13" s="59">
        <v>-58.699999999999996</v>
      </c>
      <c r="AX13" s="59">
        <v>-59.700000000000017</v>
      </c>
      <c r="AY13" s="59">
        <v>-60.599999999999994</v>
      </c>
      <c r="AZ13" s="59">
        <v>-56.9</v>
      </c>
      <c r="BA13" s="59">
        <v>-57.000000000000007</v>
      </c>
      <c r="BB13" s="59">
        <v>-60.599999999999994</v>
      </c>
      <c r="BC13" s="59">
        <v>-63.300000000000011</v>
      </c>
      <c r="BD13" s="59">
        <v>-65.400000000000006</v>
      </c>
      <c r="BE13" s="59">
        <v>-62.599999999999994</v>
      </c>
      <c r="BF13" s="59">
        <v>-76.099999999999994</v>
      </c>
      <c r="BG13" s="59">
        <v>-120.6</v>
      </c>
      <c r="BH13" s="59">
        <v>-80.599999999999994</v>
      </c>
      <c r="BI13" s="59">
        <v>-62.900000000000006</v>
      </c>
      <c r="BJ13" s="59">
        <v>-55.400000000000006</v>
      </c>
      <c r="BK13" s="59">
        <v>-58.700000000000017</v>
      </c>
      <c r="BL13" s="59">
        <v>-52.1</v>
      </c>
      <c r="BM13" s="59">
        <v>-43.800000000000004</v>
      </c>
      <c r="BN13" s="59">
        <v>-47.099999999999994</v>
      </c>
      <c r="BO13" s="59">
        <v>-47.099999999999994</v>
      </c>
      <c r="BP13" s="59">
        <v>-50.5</v>
      </c>
      <c r="BQ13" s="59">
        <v>-49.8</v>
      </c>
      <c r="BR13" s="59">
        <v>-50.100000000000009</v>
      </c>
      <c r="BS13" s="393">
        <v>-53.5</v>
      </c>
      <c r="BT13" s="393">
        <v>-59.9</v>
      </c>
      <c r="BU13" s="393">
        <v>-61.4</v>
      </c>
      <c r="BV13" s="393">
        <v>-62.8</v>
      </c>
      <c r="BW13" s="57">
        <v>-65.599999999999994</v>
      </c>
      <c r="BY13" s="53"/>
      <c r="BZ13" s="53"/>
      <c r="CA13" s="53"/>
      <c r="CB13" s="53"/>
    </row>
    <row r="14" spans="1:80" s="14" customFormat="1" ht="15" customHeight="1" x14ac:dyDescent="0.2">
      <c r="A14" s="50" t="s">
        <v>149</v>
      </c>
      <c r="B14" s="59">
        <v>0</v>
      </c>
      <c r="C14" s="59">
        <v>0</v>
      </c>
      <c r="D14" s="59">
        <v>0</v>
      </c>
      <c r="E14" s="59">
        <v>0</v>
      </c>
      <c r="F14" s="59">
        <v>0</v>
      </c>
      <c r="G14" s="59">
        <v>0</v>
      </c>
      <c r="H14" s="59">
        <v>0</v>
      </c>
      <c r="I14" s="59">
        <v>0</v>
      </c>
      <c r="J14" s="59">
        <v>0</v>
      </c>
      <c r="K14" s="59">
        <v>0</v>
      </c>
      <c r="L14" s="59">
        <v>0</v>
      </c>
      <c r="M14" s="59">
        <v>0</v>
      </c>
      <c r="N14" s="59">
        <v>0</v>
      </c>
      <c r="O14" s="59">
        <v>0</v>
      </c>
      <c r="P14" s="59">
        <v>0</v>
      </c>
      <c r="Q14" s="59">
        <v>0</v>
      </c>
      <c r="R14" s="59">
        <v>0</v>
      </c>
      <c r="S14" s="59">
        <v>0</v>
      </c>
      <c r="T14" s="59">
        <v>0</v>
      </c>
      <c r="U14" s="59">
        <v>0</v>
      </c>
      <c r="V14" s="59">
        <v>-0.2</v>
      </c>
      <c r="W14" s="59">
        <v>-0.4</v>
      </c>
      <c r="X14" s="59">
        <v>-0.3</v>
      </c>
      <c r="Y14" s="59">
        <v>0</v>
      </c>
      <c r="Z14" s="59">
        <v>0</v>
      </c>
      <c r="AA14" s="59">
        <v>0</v>
      </c>
      <c r="AB14" s="59">
        <v>0</v>
      </c>
      <c r="AC14" s="59">
        <v>0</v>
      </c>
      <c r="AD14" s="59">
        <v>0</v>
      </c>
      <c r="AE14" s="59">
        <v>-0.1</v>
      </c>
      <c r="AF14" s="59">
        <v>-0.1</v>
      </c>
      <c r="AG14" s="59">
        <v>0</v>
      </c>
      <c r="AH14" s="393">
        <v>0</v>
      </c>
      <c r="AI14" s="393">
        <v>-0.1</v>
      </c>
      <c r="AJ14" s="393">
        <v>0</v>
      </c>
      <c r="AK14" s="393">
        <v>0</v>
      </c>
      <c r="AL14" s="252"/>
      <c r="AM14" s="50" t="s">
        <v>149</v>
      </c>
      <c r="AN14" s="59">
        <v>0</v>
      </c>
      <c r="AO14" s="59">
        <v>0</v>
      </c>
      <c r="AP14" s="59">
        <v>0</v>
      </c>
      <c r="AQ14" s="59">
        <v>0</v>
      </c>
      <c r="AR14" s="59">
        <v>0</v>
      </c>
      <c r="AS14" s="59">
        <v>0</v>
      </c>
      <c r="AT14" s="59">
        <v>0</v>
      </c>
      <c r="AU14" s="59">
        <v>0</v>
      </c>
      <c r="AV14" s="59">
        <v>0</v>
      </c>
      <c r="AW14" s="59">
        <v>0</v>
      </c>
      <c r="AX14" s="59">
        <v>0</v>
      </c>
      <c r="AY14" s="59">
        <v>0</v>
      </c>
      <c r="AZ14" s="59">
        <v>0</v>
      </c>
      <c r="BA14" s="59">
        <v>0</v>
      </c>
      <c r="BB14" s="59">
        <v>0</v>
      </c>
      <c r="BC14" s="59">
        <v>0</v>
      </c>
      <c r="BD14" s="59">
        <v>0</v>
      </c>
      <c r="BE14" s="59">
        <v>0</v>
      </c>
      <c r="BF14" s="59">
        <v>0</v>
      </c>
      <c r="BG14" s="59">
        <v>0</v>
      </c>
      <c r="BH14" s="59">
        <v>-0.2</v>
      </c>
      <c r="BI14" s="59">
        <v>-0.2</v>
      </c>
      <c r="BJ14" s="59">
        <v>0.10000000000000003</v>
      </c>
      <c r="BK14" s="59">
        <v>0.3</v>
      </c>
      <c r="BL14" s="59">
        <v>0</v>
      </c>
      <c r="BM14" s="59">
        <v>0</v>
      </c>
      <c r="BN14" s="59">
        <v>0</v>
      </c>
      <c r="BO14" s="59">
        <v>0</v>
      </c>
      <c r="BP14" s="59">
        <v>0</v>
      </c>
      <c r="BQ14" s="59">
        <v>-0.1</v>
      </c>
      <c r="BR14" s="59">
        <v>0</v>
      </c>
      <c r="BS14" s="57">
        <v>0.1</v>
      </c>
      <c r="BT14" s="393">
        <v>0</v>
      </c>
      <c r="BU14" s="393">
        <v>-0.1</v>
      </c>
      <c r="BV14" s="393">
        <v>0.1</v>
      </c>
      <c r="BW14" s="57">
        <v>0</v>
      </c>
    </row>
    <row r="15" spans="1:80" s="14" customFormat="1" ht="15" customHeight="1" x14ac:dyDescent="0.2">
      <c r="A15" s="50" t="s">
        <v>150</v>
      </c>
      <c r="B15" s="59">
        <v>0</v>
      </c>
      <c r="C15" s="59">
        <v>-5.0999999999999996</v>
      </c>
      <c r="D15" s="59">
        <v>-5.6</v>
      </c>
      <c r="E15" s="59">
        <v>-5.6</v>
      </c>
      <c r="F15" s="59">
        <v>0</v>
      </c>
      <c r="G15" s="59">
        <v>0</v>
      </c>
      <c r="H15" s="59">
        <v>0</v>
      </c>
      <c r="I15" s="59">
        <v>0</v>
      </c>
      <c r="J15" s="59">
        <v>0</v>
      </c>
      <c r="K15" s="59">
        <v>0</v>
      </c>
      <c r="L15" s="59">
        <v>0</v>
      </c>
      <c r="M15" s="59">
        <v>-6.6000000000000005</v>
      </c>
      <c r="N15" s="59">
        <v>0</v>
      </c>
      <c r="O15" s="59">
        <v>0</v>
      </c>
      <c r="P15" s="59">
        <v>0</v>
      </c>
      <c r="Q15" s="59">
        <v>0</v>
      </c>
      <c r="R15" s="59">
        <v>0</v>
      </c>
      <c r="S15" s="59">
        <v>-4.7</v>
      </c>
      <c r="T15" s="59">
        <v>-4.7</v>
      </c>
      <c r="U15" s="59">
        <v>-4.7</v>
      </c>
      <c r="V15" s="59">
        <v>0</v>
      </c>
      <c r="W15" s="59">
        <v>-15</v>
      </c>
      <c r="X15" s="59">
        <v>-15.2</v>
      </c>
      <c r="Y15" s="59">
        <v>-15.2</v>
      </c>
      <c r="Z15" s="59">
        <v>0</v>
      </c>
      <c r="AA15" s="59">
        <v>0</v>
      </c>
      <c r="AB15" s="59">
        <v>0</v>
      </c>
      <c r="AC15" s="59">
        <v>0</v>
      </c>
      <c r="AD15" s="59">
        <v>0</v>
      </c>
      <c r="AE15" s="59">
        <v>-4.7</v>
      </c>
      <c r="AF15" s="59">
        <v>-4.9000000000000004</v>
      </c>
      <c r="AG15" s="59">
        <v>-14</v>
      </c>
      <c r="AH15" s="393">
        <v>0</v>
      </c>
      <c r="AI15" s="393">
        <v>0.1</v>
      </c>
      <c r="AJ15" s="393">
        <v>0.1</v>
      </c>
      <c r="AK15" s="393">
        <v>0.1</v>
      </c>
      <c r="AL15" s="252"/>
      <c r="AM15" s="50" t="s">
        <v>150</v>
      </c>
      <c r="AN15" s="59">
        <v>0</v>
      </c>
      <c r="AO15" s="59">
        <v>-5.0999999999999996</v>
      </c>
      <c r="AP15" s="59">
        <v>-0.5</v>
      </c>
      <c r="AQ15" s="59">
        <v>0</v>
      </c>
      <c r="AR15" s="59">
        <v>0</v>
      </c>
      <c r="AS15" s="59">
        <v>0</v>
      </c>
      <c r="AT15" s="59">
        <v>0</v>
      </c>
      <c r="AU15" s="59">
        <v>0</v>
      </c>
      <c r="AV15" s="59">
        <v>0</v>
      </c>
      <c r="AW15" s="59">
        <v>0</v>
      </c>
      <c r="AX15" s="59">
        <v>0</v>
      </c>
      <c r="AY15" s="59">
        <v>-6.6000000000000005</v>
      </c>
      <c r="AZ15" s="59">
        <v>0</v>
      </c>
      <c r="BA15" s="59">
        <v>0</v>
      </c>
      <c r="BB15" s="59">
        <v>0</v>
      </c>
      <c r="BC15" s="59">
        <v>0</v>
      </c>
      <c r="BD15" s="59">
        <v>0</v>
      </c>
      <c r="BE15" s="59">
        <v>-4.7</v>
      </c>
      <c r="BF15" s="59">
        <v>0</v>
      </c>
      <c r="BG15" s="59">
        <v>0</v>
      </c>
      <c r="BH15" s="59">
        <v>0</v>
      </c>
      <c r="BI15" s="59">
        <v>-15</v>
      </c>
      <c r="BJ15" s="59">
        <v>-0.19999999999999929</v>
      </c>
      <c r="BK15" s="59">
        <v>0</v>
      </c>
      <c r="BL15" s="59">
        <v>0</v>
      </c>
      <c r="BM15" s="59">
        <v>0</v>
      </c>
      <c r="BN15" s="59">
        <v>0</v>
      </c>
      <c r="BO15" s="59">
        <v>0</v>
      </c>
      <c r="BP15" s="59">
        <v>0</v>
      </c>
      <c r="BQ15" s="59">
        <v>-4.7</v>
      </c>
      <c r="BR15" s="59">
        <v>-0.20000000000000018</v>
      </c>
      <c r="BS15" s="57">
        <v>-9.1</v>
      </c>
      <c r="BT15" s="393">
        <v>0</v>
      </c>
      <c r="BU15" s="393">
        <v>0.1</v>
      </c>
      <c r="BV15" s="393">
        <v>0</v>
      </c>
      <c r="BW15" s="57">
        <v>0</v>
      </c>
    </row>
    <row r="16" spans="1:80" s="14" customFormat="1" x14ac:dyDescent="0.2">
      <c r="A16" s="51" t="s">
        <v>151</v>
      </c>
      <c r="B16" s="60">
        <v>55.33</v>
      </c>
      <c r="C16" s="60">
        <v>102.93600000000004</v>
      </c>
      <c r="D16" s="60">
        <v>168.24000000000004</v>
      </c>
      <c r="E16" s="60">
        <v>239.04300000000003</v>
      </c>
      <c r="F16" s="60">
        <v>87.700000000000017</v>
      </c>
      <c r="G16" s="60">
        <v>179.79999999999995</v>
      </c>
      <c r="H16" s="60">
        <v>290</v>
      </c>
      <c r="I16" s="60">
        <v>380.10000000000008</v>
      </c>
      <c r="J16" s="60">
        <v>118.79999999999998</v>
      </c>
      <c r="K16" s="60">
        <v>234.49999999999997</v>
      </c>
      <c r="L16" s="60">
        <v>353.2</v>
      </c>
      <c r="M16" s="60">
        <v>463.19999999999993</v>
      </c>
      <c r="N16" s="60">
        <v>132.29999999999998</v>
      </c>
      <c r="O16" s="60">
        <v>257.60000000000002</v>
      </c>
      <c r="P16" s="60">
        <v>379</v>
      </c>
      <c r="Q16" s="60">
        <v>495.59999999999985</v>
      </c>
      <c r="R16" s="60">
        <v>131.5</v>
      </c>
      <c r="S16" s="60">
        <v>249.40000000000003</v>
      </c>
      <c r="T16" s="60">
        <v>369.7</v>
      </c>
      <c r="U16" s="60">
        <v>437.99999999999989</v>
      </c>
      <c r="V16" s="60">
        <v>105.89999999999996</v>
      </c>
      <c r="W16" s="60">
        <v>205.6</v>
      </c>
      <c r="X16" s="60">
        <v>318.79999999999995</v>
      </c>
      <c r="Y16" s="60">
        <v>414.7999999999999</v>
      </c>
      <c r="Z16" s="60">
        <v>133.4</v>
      </c>
      <c r="AA16" s="60">
        <v>280.39999999999998</v>
      </c>
      <c r="AB16" s="60">
        <v>418.69999999999993</v>
      </c>
      <c r="AC16" s="60">
        <v>553.29999999999984</v>
      </c>
      <c r="AD16" s="60">
        <v>147.79999999999998</v>
      </c>
      <c r="AE16" s="60">
        <v>291.49999999999994</v>
      </c>
      <c r="AF16" s="60">
        <v>434.6</v>
      </c>
      <c r="AG16" s="60">
        <v>556.10000000000014</v>
      </c>
      <c r="AH16" s="60">
        <v>143.1</v>
      </c>
      <c r="AI16" s="60">
        <v>287.89999999999992</v>
      </c>
      <c r="AJ16" s="60">
        <v>433.00000000000011</v>
      </c>
      <c r="AK16" s="60">
        <v>569.80000000000007</v>
      </c>
      <c r="AL16" s="252"/>
      <c r="AM16" s="51" t="s">
        <v>151</v>
      </c>
      <c r="AN16" s="60">
        <v>55.33</v>
      </c>
      <c r="AO16" s="60">
        <v>47.606000000000037</v>
      </c>
      <c r="AP16" s="60">
        <v>65.304000000000002</v>
      </c>
      <c r="AQ16" s="60">
        <v>70.802999999999997</v>
      </c>
      <c r="AR16" s="60">
        <v>87.700000000000017</v>
      </c>
      <c r="AS16" s="60">
        <v>92.099999999999937</v>
      </c>
      <c r="AT16" s="60">
        <v>110.20000000000005</v>
      </c>
      <c r="AU16" s="60">
        <v>90.10000000000008</v>
      </c>
      <c r="AV16" s="60">
        <v>118.79999999999998</v>
      </c>
      <c r="AW16" s="60">
        <v>115.69999999999999</v>
      </c>
      <c r="AX16" s="60">
        <v>118.70000000000002</v>
      </c>
      <c r="AY16" s="60">
        <v>109.99999999999994</v>
      </c>
      <c r="AZ16" s="60">
        <v>132.29999999999998</v>
      </c>
      <c r="BA16" s="60">
        <v>125.30000000000004</v>
      </c>
      <c r="BB16" s="60">
        <v>121.39999999999998</v>
      </c>
      <c r="BC16" s="60">
        <v>116.59999999999985</v>
      </c>
      <c r="BD16" s="60">
        <v>131.5</v>
      </c>
      <c r="BE16" s="60">
        <v>117.89999999999999</v>
      </c>
      <c r="BF16" s="60">
        <v>120.29999999999995</v>
      </c>
      <c r="BG16" s="60">
        <v>68.299999999999898</v>
      </c>
      <c r="BH16" s="60">
        <v>105.89999999999996</v>
      </c>
      <c r="BI16" s="60">
        <v>99.700000000000031</v>
      </c>
      <c r="BJ16" s="60">
        <v>113.19999999999999</v>
      </c>
      <c r="BK16" s="60">
        <v>95.999999999999943</v>
      </c>
      <c r="BL16" s="60">
        <v>133.4</v>
      </c>
      <c r="BM16" s="60">
        <v>146.99999999999997</v>
      </c>
      <c r="BN16" s="60">
        <v>138.29999999999995</v>
      </c>
      <c r="BO16" s="60">
        <v>134.59999999999991</v>
      </c>
      <c r="BP16" s="60">
        <v>147.79999999999998</v>
      </c>
      <c r="BQ16" s="60">
        <v>143.69999999999996</v>
      </c>
      <c r="BR16" s="60">
        <v>143.10000000000008</v>
      </c>
      <c r="BS16" s="69">
        <v>121.50000000000011</v>
      </c>
      <c r="BT16" s="60">
        <v>143.1</v>
      </c>
      <c r="BU16" s="60">
        <v>144.79999999999993</v>
      </c>
      <c r="BV16" s="60">
        <v>145.10000000000019</v>
      </c>
      <c r="BW16" s="69">
        <v>136.79999999999995</v>
      </c>
    </row>
    <row r="17" spans="1:271" s="14" customFormat="1" x14ac:dyDescent="0.2">
      <c r="A17" s="50" t="s">
        <v>152</v>
      </c>
      <c r="B17" s="59">
        <v>-16.5</v>
      </c>
      <c r="C17" s="59">
        <v>-32.691000000000003</v>
      </c>
      <c r="D17" s="59">
        <v>-64.599999999999994</v>
      </c>
      <c r="E17" s="59">
        <v>-85.2</v>
      </c>
      <c r="F17" s="59">
        <v>-28.5</v>
      </c>
      <c r="G17" s="59">
        <v>-57.1</v>
      </c>
      <c r="H17" s="59">
        <v>-91.9</v>
      </c>
      <c r="I17" s="59">
        <v>-121.9</v>
      </c>
      <c r="J17" s="59">
        <v>-38.700000000000003</v>
      </c>
      <c r="K17" s="59">
        <v>-75</v>
      </c>
      <c r="L17" s="59">
        <v>-113.4</v>
      </c>
      <c r="M17" s="59">
        <v>-147.9</v>
      </c>
      <c r="N17" s="59">
        <v>-42.6</v>
      </c>
      <c r="O17" s="59">
        <v>-83.199999999999989</v>
      </c>
      <c r="P17" s="59">
        <v>-122.9</v>
      </c>
      <c r="Q17" s="59">
        <v>-159.19999999999999</v>
      </c>
      <c r="R17" s="59">
        <v>-43.5</v>
      </c>
      <c r="S17" s="59">
        <v>-82.2</v>
      </c>
      <c r="T17" s="59">
        <v>-121.8</v>
      </c>
      <c r="U17" s="59">
        <v>-141.4</v>
      </c>
      <c r="V17" s="59">
        <v>-34</v>
      </c>
      <c r="W17" s="59">
        <v>-68</v>
      </c>
      <c r="X17" s="59">
        <v>-103.1</v>
      </c>
      <c r="Y17" s="59">
        <v>-135.9</v>
      </c>
      <c r="Z17" s="59">
        <v>-43.1</v>
      </c>
      <c r="AA17" s="59">
        <v>-90.3</v>
      </c>
      <c r="AB17" s="59">
        <v>-134.9</v>
      </c>
      <c r="AC17" s="59">
        <v>-182.9</v>
      </c>
      <c r="AD17" s="59">
        <v>-47.800000000000004</v>
      </c>
      <c r="AE17" s="59">
        <v>-95.1</v>
      </c>
      <c r="AF17" s="59">
        <v>-142.1</v>
      </c>
      <c r="AG17" s="59">
        <v>-182.6</v>
      </c>
      <c r="AH17" s="393">
        <v>-46.5</v>
      </c>
      <c r="AI17" s="393">
        <v>-93.8</v>
      </c>
      <c r="AJ17" s="393">
        <v>-141.4</v>
      </c>
      <c r="AK17" s="393">
        <v>-186.9</v>
      </c>
      <c r="AL17" s="252"/>
      <c r="AM17" s="50" t="s">
        <v>152</v>
      </c>
      <c r="AN17" s="59">
        <v>-16.5</v>
      </c>
      <c r="AO17" s="59">
        <v>-16.191000000000003</v>
      </c>
      <c r="AP17" s="59">
        <v>-31.908999999999992</v>
      </c>
      <c r="AQ17" s="59">
        <v>-20.600000000000009</v>
      </c>
      <c r="AR17" s="59">
        <v>-28.5</v>
      </c>
      <c r="AS17" s="59">
        <v>-28.6</v>
      </c>
      <c r="AT17" s="59">
        <v>-34.800000000000004</v>
      </c>
      <c r="AU17" s="59">
        <v>-30</v>
      </c>
      <c r="AV17" s="59">
        <v>-38.700000000000003</v>
      </c>
      <c r="AW17" s="59">
        <v>-36.299999999999997</v>
      </c>
      <c r="AX17" s="59">
        <v>-38.400000000000006</v>
      </c>
      <c r="AY17" s="59">
        <v>-34.5</v>
      </c>
      <c r="AZ17" s="59">
        <v>-42.6</v>
      </c>
      <c r="BA17" s="59">
        <v>-40.599999999999987</v>
      </c>
      <c r="BB17" s="59">
        <v>-39.700000000000017</v>
      </c>
      <c r="BC17" s="59">
        <v>-36.299999999999983</v>
      </c>
      <c r="BD17" s="59">
        <v>-43.5</v>
      </c>
      <c r="BE17" s="59">
        <v>-38.700000000000003</v>
      </c>
      <c r="BF17" s="59">
        <v>-39.599999999999994</v>
      </c>
      <c r="BG17" s="59">
        <v>-19.600000000000009</v>
      </c>
      <c r="BH17" s="59">
        <v>-34</v>
      </c>
      <c r="BI17" s="59">
        <v>-34</v>
      </c>
      <c r="BJ17" s="59">
        <v>-35.099999999999994</v>
      </c>
      <c r="BK17" s="59">
        <v>-32.800000000000011</v>
      </c>
      <c r="BL17" s="59">
        <v>-43.1</v>
      </c>
      <c r="BM17" s="59">
        <v>-47.199999999999996</v>
      </c>
      <c r="BN17" s="59">
        <v>-44.600000000000009</v>
      </c>
      <c r="BO17" s="59">
        <v>-48</v>
      </c>
      <c r="BP17" s="59">
        <v>-47.800000000000004</v>
      </c>
      <c r="BQ17" s="59">
        <v>-47.29999999999999</v>
      </c>
      <c r="BR17" s="59">
        <v>-47</v>
      </c>
      <c r="BS17" s="393">
        <v>-40.5</v>
      </c>
      <c r="BT17" s="393">
        <v>-46.5</v>
      </c>
      <c r="BU17" s="393">
        <v>-47.3</v>
      </c>
      <c r="BV17" s="393">
        <v>-47.600000000000009</v>
      </c>
      <c r="BW17" s="57">
        <v>-45.5</v>
      </c>
    </row>
    <row r="18" spans="1:271" s="14" customFormat="1" x14ac:dyDescent="0.2">
      <c r="A18" s="50" t="s">
        <v>153</v>
      </c>
      <c r="B18" s="59">
        <v>0</v>
      </c>
      <c r="C18" s="59">
        <v>0</v>
      </c>
      <c r="D18" s="59">
        <v>0</v>
      </c>
      <c r="E18" s="59">
        <v>0</v>
      </c>
      <c r="F18" s="59">
        <v>0</v>
      </c>
      <c r="G18" s="59">
        <v>0</v>
      </c>
      <c r="H18" s="59">
        <v>0</v>
      </c>
      <c r="I18" s="59">
        <v>0</v>
      </c>
      <c r="J18" s="59">
        <v>0</v>
      </c>
      <c r="K18" s="59">
        <v>0</v>
      </c>
      <c r="L18" s="59">
        <v>0</v>
      </c>
      <c r="M18" s="59">
        <v>0</v>
      </c>
      <c r="N18" s="59">
        <v>0</v>
      </c>
      <c r="O18" s="59">
        <v>0</v>
      </c>
      <c r="P18" s="59">
        <v>0</v>
      </c>
      <c r="Q18" s="59">
        <v>0</v>
      </c>
      <c r="R18" s="59">
        <v>0</v>
      </c>
      <c r="S18" s="59">
        <v>0</v>
      </c>
      <c r="T18" s="59">
        <v>0</v>
      </c>
      <c r="U18" s="59">
        <v>0</v>
      </c>
      <c r="V18" s="59">
        <v>0</v>
      </c>
      <c r="W18" s="59">
        <v>0</v>
      </c>
      <c r="X18" s="59">
        <v>0</v>
      </c>
      <c r="Y18" s="59">
        <v>0</v>
      </c>
      <c r="Z18" s="59">
        <v>0</v>
      </c>
      <c r="AA18" s="59">
        <v>0</v>
      </c>
      <c r="AB18" s="59">
        <v>0</v>
      </c>
      <c r="AC18" s="59">
        <v>0</v>
      </c>
      <c r="AD18" s="59">
        <v>0</v>
      </c>
      <c r="AE18" s="59">
        <v>0</v>
      </c>
      <c r="AF18" s="59">
        <v>0</v>
      </c>
      <c r="AG18" s="59">
        <v>0</v>
      </c>
      <c r="AH18" s="393">
        <v>0</v>
      </c>
      <c r="AI18" s="393">
        <v>0</v>
      </c>
      <c r="AJ18" s="393">
        <v>0</v>
      </c>
      <c r="AK18" s="393">
        <v>0</v>
      </c>
      <c r="AL18" s="252"/>
      <c r="AM18" s="50" t="s">
        <v>153</v>
      </c>
      <c r="AN18" s="59">
        <v>0</v>
      </c>
      <c r="AO18" s="59">
        <v>0</v>
      </c>
      <c r="AP18" s="59">
        <v>0</v>
      </c>
      <c r="AQ18" s="59">
        <v>0</v>
      </c>
      <c r="AR18" s="59">
        <v>0</v>
      </c>
      <c r="AS18" s="59">
        <v>0</v>
      </c>
      <c r="AT18" s="59">
        <v>0</v>
      </c>
      <c r="AU18" s="59">
        <v>0</v>
      </c>
      <c r="AV18" s="59">
        <v>0</v>
      </c>
      <c r="AW18" s="59">
        <v>0</v>
      </c>
      <c r="AX18" s="59">
        <v>0</v>
      </c>
      <c r="AY18" s="59">
        <v>0</v>
      </c>
      <c r="AZ18" s="59">
        <v>0</v>
      </c>
      <c r="BA18" s="59">
        <v>0</v>
      </c>
      <c r="BB18" s="59">
        <v>0</v>
      </c>
      <c r="BC18" s="59">
        <v>0</v>
      </c>
      <c r="BD18" s="59">
        <v>0</v>
      </c>
      <c r="BE18" s="59">
        <v>0</v>
      </c>
      <c r="BF18" s="59">
        <v>0</v>
      </c>
      <c r="BG18" s="59">
        <v>0</v>
      </c>
      <c r="BH18" s="59">
        <v>0</v>
      </c>
      <c r="BI18" s="59">
        <v>0</v>
      </c>
      <c r="BJ18" s="59">
        <v>0</v>
      </c>
      <c r="BK18" s="59">
        <v>0</v>
      </c>
      <c r="BL18" s="59">
        <v>0</v>
      </c>
      <c r="BM18" s="59">
        <v>0</v>
      </c>
      <c r="BN18" s="59">
        <v>0</v>
      </c>
      <c r="BO18" s="59">
        <v>0</v>
      </c>
      <c r="BP18" s="59">
        <v>0</v>
      </c>
      <c r="BQ18" s="59">
        <v>0</v>
      </c>
      <c r="BR18" s="59">
        <v>0</v>
      </c>
      <c r="BS18" s="57">
        <v>0</v>
      </c>
      <c r="BT18" s="393">
        <v>0</v>
      </c>
      <c r="BU18" s="393">
        <v>0</v>
      </c>
      <c r="BV18" s="393">
        <v>0</v>
      </c>
      <c r="BW18" s="57">
        <v>0</v>
      </c>
    </row>
    <row r="19" spans="1:271" s="14" customFormat="1" x14ac:dyDescent="0.2">
      <c r="A19" s="49" t="s">
        <v>154</v>
      </c>
      <c r="B19" s="62">
        <v>38.83</v>
      </c>
      <c r="C19" s="62">
        <v>70.245000000000033</v>
      </c>
      <c r="D19" s="62">
        <v>103.64000000000004</v>
      </c>
      <c r="E19" s="62">
        <v>153.84300000000002</v>
      </c>
      <c r="F19" s="62">
        <v>59.200000000000017</v>
      </c>
      <c r="G19" s="62">
        <v>122.69999999999996</v>
      </c>
      <c r="H19" s="62">
        <v>198.1</v>
      </c>
      <c r="I19" s="62">
        <v>258.20000000000005</v>
      </c>
      <c r="J19" s="62">
        <v>80.09999999999998</v>
      </c>
      <c r="K19" s="62">
        <v>159.49999999999997</v>
      </c>
      <c r="L19" s="62">
        <v>239.79999999999998</v>
      </c>
      <c r="M19" s="62">
        <v>315.29999999999995</v>
      </c>
      <c r="N19" s="62">
        <v>89.699999999999989</v>
      </c>
      <c r="O19" s="62">
        <v>174.40000000000003</v>
      </c>
      <c r="P19" s="62">
        <v>256.10000000000002</v>
      </c>
      <c r="Q19" s="62">
        <v>336.39999999999986</v>
      </c>
      <c r="R19" s="62">
        <v>88</v>
      </c>
      <c r="S19" s="62">
        <v>167.20000000000005</v>
      </c>
      <c r="T19" s="62">
        <v>247.89999999999998</v>
      </c>
      <c r="U19" s="62">
        <v>296.59999999999991</v>
      </c>
      <c r="V19" s="62">
        <v>71.899999999999963</v>
      </c>
      <c r="W19" s="62">
        <v>137.6</v>
      </c>
      <c r="X19" s="62">
        <v>215.69999999999996</v>
      </c>
      <c r="Y19" s="62">
        <v>278.89999999999986</v>
      </c>
      <c r="Z19" s="62">
        <v>90.300000000000011</v>
      </c>
      <c r="AA19" s="62">
        <v>190.09999999999997</v>
      </c>
      <c r="AB19" s="62">
        <v>283.79999999999995</v>
      </c>
      <c r="AC19" s="62">
        <v>370.39999999999986</v>
      </c>
      <c r="AD19" s="62">
        <v>99.999999999999972</v>
      </c>
      <c r="AE19" s="62">
        <v>196.39999999999995</v>
      </c>
      <c r="AF19" s="62">
        <v>292.5</v>
      </c>
      <c r="AG19" s="62">
        <v>373.50000000000011</v>
      </c>
      <c r="AH19" s="62">
        <v>96.6</v>
      </c>
      <c r="AI19" s="62">
        <v>194.09999999999991</v>
      </c>
      <c r="AJ19" s="62">
        <v>291.60000000000014</v>
      </c>
      <c r="AK19" s="62">
        <v>382.90000000000009</v>
      </c>
      <c r="AL19" s="252"/>
      <c r="AM19" s="49" t="s">
        <v>154</v>
      </c>
      <c r="AN19" s="62">
        <v>38.83</v>
      </c>
      <c r="AO19" s="62">
        <v>31.415000000000035</v>
      </c>
      <c r="AP19" s="62">
        <v>33.39500000000001</v>
      </c>
      <c r="AQ19" s="62">
        <v>50.202999999999975</v>
      </c>
      <c r="AR19" s="62">
        <v>59.200000000000017</v>
      </c>
      <c r="AS19" s="62">
        <v>63.499999999999943</v>
      </c>
      <c r="AT19" s="62">
        <v>75.400000000000034</v>
      </c>
      <c r="AU19" s="62">
        <v>60.100000000000051</v>
      </c>
      <c r="AV19" s="62">
        <v>80.09999999999998</v>
      </c>
      <c r="AW19" s="62">
        <v>79.399999999999991</v>
      </c>
      <c r="AX19" s="62">
        <v>80.300000000000011</v>
      </c>
      <c r="AY19" s="62">
        <v>75.499999999999972</v>
      </c>
      <c r="AZ19" s="62">
        <v>89.699999999999989</v>
      </c>
      <c r="BA19" s="62">
        <v>84.700000000000045</v>
      </c>
      <c r="BB19" s="62">
        <v>81.699999999999989</v>
      </c>
      <c r="BC19" s="62">
        <v>80.299999999999841</v>
      </c>
      <c r="BD19" s="62">
        <v>88</v>
      </c>
      <c r="BE19" s="62">
        <v>79.199999999999989</v>
      </c>
      <c r="BF19" s="62">
        <v>80.699999999999932</v>
      </c>
      <c r="BG19" s="62">
        <v>48.699999999999932</v>
      </c>
      <c r="BH19" s="62">
        <v>71.899999999999963</v>
      </c>
      <c r="BI19" s="62">
        <v>65.700000000000031</v>
      </c>
      <c r="BJ19" s="62">
        <v>78.099999999999994</v>
      </c>
      <c r="BK19" s="62">
        <v>63.199999999999903</v>
      </c>
      <c r="BL19" s="62">
        <v>90.300000000000011</v>
      </c>
      <c r="BM19" s="62">
        <v>99.799999999999955</v>
      </c>
      <c r="BN19" s="62">
        <v>93.699999999999989</v>
      </c>
      <c r="BO19" s="62">
        <v>86.599999999999909</v>
      </c>
      <c r="BP19" s="62">
        <v>99.999999999999972</v>
      </c>
      <c r="BQ19" s="62">
        <v>96.399999999999977</v>
      </c>
      <c r="BR19" s="62">
        <v>96.100000000000051</v>
      </c>
      <c r="BS19" s="75">
        <v>81.000000000000114</v>
      </c>
      <c r="BT19" s="62">
        <v>96.6</v>
      </c>
      <c r="BU19" s="62">
        <v>97.499999999999915</v>
      </c>
      <c r="BV19" s="62">
        <v>97.500000000000227</v>
      </c>
      <c r="BW19" s="75">
        <v>91.299999999999955</v>
      </c>
    </row>
    <row r="20" spans="1:271" s="14" customFormat="1" x14ac:dyDescent="0.2">
      <c r="A20" s="7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443"/>
      <c r="AH20" s="81"/>
      <c r="AI20" s="81"/>
      <c r="AJ20" s="81"/>
      <c r="AK20" s="81"/>
      <c r="AM20" s="71"/>
    </row>
    <row r="21" spans="1:271" s="14" customFormat="1" x14ac:dyDescent="0.2">
      <c r="A21" s="47" t="s">
        <v>167</v>
      </c>
      <c r="B21" s="77">
        <v>10457.462</v>
      </c>
      <c r="C21" s="77">
        <v>10617.8</v>
      </c>
      <c r="D21" s="77">
        <v>10779.206</v>
      </c>
      <c r="E21" s="77">
        <v>10995.218000000001</v>
      </c>
      <c r="F21" s="77">
        <v>11068.8</v>
      </c>
      <c r="G21" s="77">
        <v>11244.9</v>
      </c>
      <c r="H21" s="77">
        <v>11464.5</v>
      </c>
      <c r="I21" s="77">
        <v>11750.3</v>
      </c>
      <c r="J21" s="77">
        <v>11892.9</v>
      </c>
      <c r="K21" s="77">
        <v>12097.5</v>
      </c>
      <c r="L21" s="77">
        <v>12307.2</v>
      </c>
      <c r="M21" s="77">
        <v>12517.8</v>
      </c>
      <c r="N21" s="77">
        <v>12571.2</v>
      </c>
      <c r="O21" s="77">
        <v>12766.2</v>
      </c>
      <c r="P21" s="77">
        <v>12974.4</v>
      </c>
      <c r="Q21" s="77">
        <v>13223</v>
      </c>
      <c r="R21" s="77">
        <v>13399.2</v>
      </c>
      <c r="S21" s="77">
        <v>13698.4</v>
      </c>
      <c r="T21" s="77">
        <v>13657.3</v>
      </c>
      <c r="U21" s="77">
        <v>13037.4</v>
      </c>
      <c r="V21" s="77">
        <v>12916.7</v>
      </c>
      <c r="W21" s="77">
        <v>12776.8</v>
      </c>
      <c r="X21" s="77">
        <v>12760.7</v>
      </c>
      <c r="Y21" s="77">
        <v>12942.9</v>
      </c>
      <c r="Z21" s="77">
        <v>13099.1</v>
      </c>
      <c r="AA21" s="77">
        <v>13305</v>
      </c>
      <c r="AB21" s="77">
        <v>13492.8</v>
      </c>
      <c r="AC21" s="77">
        <v>13750.1</v>
      </c>
      <c r="AD21" s="77">
        <v>13942.3</v>
      </c>
      <c r="AE21" s="77">
        <v>14142.7</v>
      </c>
      <c r="AF21" s="77">
        <v>14371</v>
      </c>
      <c r="AG21" s="77">
        <v>14465</v>
      </c>
      <c r="AH21" s="394">
        <v>14526.849</v>
      </c>
      <c r="AI21" s="394">
        <v>14701.5</v>
      </c>
      <c r="AJ21" s="394">
        <v>14961.6</v>
      </c>
      <c r="AK21" s="394">
        <v>15197.6</v>
      </c>
      <c r="AL21" s="225"/>
      <c r="AM21" s="71"/>
    </row>
    <row r="22" spans="1:271" x14ac:dyDescent="0.2">
      <c r="A22" s="64" t="s">
        <v>171</v>
      </c>
      <c r="B22" s="77">
        <v>1417.8</v>
      </c>
      <c r="C22" s="77">
        <v>2953.7</v>
      </c>
      <c r="D22" s="77">
        <v>4510.2</v>
      </c>
      <c r="E22" s="77">
        <v>6197.8</v>
      </c>
      <c r="F22" s="77">
        <v>1494</v>
      </c>
      <c r="G22" s="77">
        <v>3125.8</v>
      </c>
      <c r="H22" s="77">
        <v>4832.2</v>
      </c>
      <c r="I22" s="77">
        <v>6638.1</v>
      </c>
      <c r="J22" s="77">
        <v>1630</v>
      </c>
      <c r="K22" s="77">
        <v>3346.3</v>
      </c>
      <c r="L22" s="77">
        <v>5158.6000000000004</v>
      </c>
      <c r="M22" s="77">
        <v>7025.1</v>
      </c>
      <c r="N22" s="77">
        <v>1672</v>
      </c>
      <c r="O22" s="77">
        <v>3492.8</v>
      </c>
      <c r="P22" s="77">
        <v>5396</v>
      </c>
      <c r="Q22" s="77">
        <v>7350</v>
      </c>
      <c r="R22" s="77">
        <v>1857.4</v>
      </c>
      <c r="S22" s="77">
        <v>3885.2514883798467</v>
      </c>
      <c r="T22" s="77">
        <v>5557.5</v>
      </c>
      <c r="U22" s="77">
        <v>6380.8</v>
      </c>
      <c r="V22" s="77">
        <v>1478.9</v>
      </c>
      <c r="W22" s="77">
        <v>2952.6</v>
      </c>
      <c r="X22" s="77">
        <v>4593</v>
      </c>
      <c r="Y22" s="77">
        <v>6460.4</v>
      </c>
      <c r="Z22" s="77">
        <v>1805.2</v>
      </c>
      <c r="AA22" s="77">
        <v>3702.7</v>
      </c>
      <c r="AB22" s="77">
        <v>5632.4</v>
      </c>
      <c r="AC22" s="77">
        <v>7658.5947957795643</v>
      </c>
      <c r="AD22" s="77">
        <v>1909.5</v>
      </c>
      <c r="AE22" s="77">
        <v>3869</v>
      </c>
      <c r="AF22" s="77">
        <v>5906.7</v>
      </c>
      <c r="AG22" s="77">
        <v>7848.7782185396391</v>
      </c>
      <c r="AH22" s="394">
        <v>1881.9795749999116</v>
      </c>
      <c r="AI22" s="394">
        <v>3927.4</v>
      </c>
      <c r="AJ22" s="394">
        <v>6134.4269999999997</v>
      </c>
      <c r="AK22" s="394">
        <v>8370.1478377246549</v>
      </c>
      <c r="AL22" s="225"/>
    </row>
    <row r="23" spans="1:271" x14ac:dyDescent="0.2">
      <c r="A23" s="66" t="s">
        <v>170</v>
      </c>
      <c r="B23" s="183">
        <v>164</v>
      </c>
      <c r="C23" s="183">
        <v>164</v>
      </c>
      <c r="D23" s="183">
        <v>164</v>
      </c>
      <c r="E23" s="183">
        <v>164</v>
      </c>
      <c r="F23" s="124">
        <v>164</v>
      </c>
      <c r="G23" s="124">
        <v>164</v>
      </c>
      <c r="H23" s="124">
        <v>164</v>
      </c>
      <c r="I23" s="124">
        <v>166</v>
      </c>
      <c r="J23" s="124">
        <v>169</v>
      </c>
      <c r="K23" s="124">
        <v>170</v>
      </c>
      <c r="L23" s="124">
        <v>174</v>
      </c>
      <c r="M23" s="124">
        <v>181</v>
      </c>
      <c r="N23" s="124">
        <v>172</v>
      </c>
      <c r="O23" s="124">
        <v>172</v>
      </c>
      <c r="P23" s="124">
        <v>172</v>
      </c>
      <c r="Q23" s="124">
        <v>172</v>
      </c>
      <c r="R23" s="124">
        <v>172</v>
      </c>
      <c r="S23" s="124">
        <v>172</v>
      </c>
      <c r="T23" s="124">
        <v>172</v>
      </c>
      <c r="U23" s="124">
        <v>172</v>
      </c>
      <c r="V23" s="124">
        <v>177</v>
      </c>
      <c r="W23" s="124">
        <v>178</v>
      </c>
      <c r="X23" s="124">
        <v>179</v>
      </c>
      <c r="Y23" s="124">
        <v>179</v>
      </c>
      <c r="Z23" s="124">
        <v>179</v>
      </c>
      <c r="AA23" s="124">
        <v>179</v>
      </c>
      <c r="AB23" s="124">
        <v>179</v>
      </c>
      <c r="AC23" s="124">
        <v>181</v>
      </c>
      <c r="AD23" s="124">
        <v>181</v>
      </c>
      <c r="AE23" s="124">
        <v>181</v>
      </c>
      <c r="AF23" s="124">
        <v>181</v>
      </c>
      <c r="AG23" s="124">
        <v>181</v>
      </c>
      <c r="AH23" s="124">
        <v>181</v>
      </c>
      <c r="AI23" s="124">
        <v>181</v>
      </c>
      <c r="AJ23" s="124">
        <v>181</v>
      </c>
      <c r="AK23" s="124">
        <v>181</v>
      </c>
      <c r="AL23" s="225"/>
    </row>
    <row r="24" spans="1:271" x14ac:dyDescent="0.2">
      <c r="A24" s="66" t="s">
        <v>237</v>
      </c>
      <c r="B24" s="183"/>
      <c r="C24" s="183"/>
      <c r="D24" s="183"/>
      <c r="E24" s="183"/>
      <c r="F24" s="124"/>
      <c r="G24" s="124"/>
      <c r="H24" s="124"/>
      <c r="I24" s="124"/>
      <c r="J24" s="124"/>
      <c r="K24" s="124"/>
      <c r="L24" s="124"/>
      <c r="M24" s="124"/>
      <c r="N24" s="124">
        <v>12</v>
      </c>
      <c r="O24" s="124">
        <v>20</v>
      </c>
      <c r="P24" s="124">
        <v>24</v>
      </c>
      <c r="Q24" s="124">
        <v>27</v>
      </c>
      <c r="R24" s="124">
        <v>32</v>
      </c>
      <c r="S24" s="124">
        <v>34</v>
      </c>
      <c r="T24" s="124">
        <v>40</v>
      </c>
      <c r="U24" s="124">
        <v>41</v>
      </c>
      <c r="V24" s="124">
        <v>44</v>
      </c>
      <c r="W24" s="124">
        <v>47</v>
      </c>
      <c r="X24" s="124">
        <v>50</v>
      </c>
      <c r="Y24" s="124">
        <v>52</v>
      </c>
      <c r="Z24" s="124">
        <v>54</v>
      </c>
      <c r="AA24" s="124">
        <v>58</v>
      </c>
      <c r="AB24" s="124">
        <v>61</v>
      </c>
      <c r="AC24" s="124">
        <v>65</v>
      </c>
      <c r="AD24" s="124">
        <v>66</v>
      </c>
      <c r="AE24" s="124">
        <v>67</v>
      </c>
      <c r="AF24" s="124">
        <v>70</v>
      </c>
      <c r="AG24" s="124">
        <v>72</v>
      </c>
      <c r="AH24" s="124">
        <v>76</v>
      </c>
      <c r="AI24" s="124">
        <v>78</v>
      </c>
      <c r="AJ24" s="124">
        <v>80</v>
      </c>
      <c r="AK24" s="124">
        <v>85</v>
      </c>
      <c r="AL24" s="225"/>
      <c r="AZ24" s="27"/>
    </row>
    <row r="25" spans="1:271" x14ac:dyDescent="0.2">
      <c r="A25" s="64" t="s">
        <v>164</v>
      </c>
      <c r="B25" s="124">
        <v>1369</v>
      </c>
      <c r="C25" s="124">
        <v>1374</v>
      </c>
      <c r="D25" s="124">
        <v>1392</v>
      </c>
      <c r="E25" s="124">
        <v>1401</v>
      </c>
      <c r="F25" s="124">
        <v>1403</v>
      </c>
      <c r="G25" s="124">
        <v>1402</v>
      </c>
      <c r="H25" s="124">
        <v>1398</v>
      </c>
      <c r="I25" s="124">
        <v>1405</v>
      </c>
      <c r="J25" s="124">
        <v>1408</v>
      </c>
      <c r="K25" s="124">
        <v>1417</v>
      </c>
      <c r="L25" s="124">
        <v>1422</v>
      </c>
      <c r="M25" s="124">
        <v>1429</v>
      </c>
      <c r="N25" s="124">
        <v>1438</v>
      </c>
      <c r="O25" s="124">
        <v>1432</v>
      </c>
      <c r="P25" s="124">
        <v>1422</v>
      </c>
      <c r="Q25" s="124">
        <v>1427</v>
      </c>
      <c r="R25" s="124">
        <v>1430</v>
      </c>
      <c r="S25" s="124">
        <v>1432</v>
      </c>
      <c r="T25" s="124">
        <v>1440</v>
      </c>
      <c r="U25" s="124">
        <v>1441</v>
      </c>
      <c r="V25" s="124">
        <v>1445</v>
      </c>
      <c r="W25" s="124">
        <v>1454</v>
      </c>
      <c r="X25" s="124">
        <v>1443</v>
      </c>
      <c r="Y25" s="124">
        <v>1446</v>
      </c>
      <c r="Z25" s="124">
        <v>1447</v>
      </c>
      <c r="AA25" s="124">
        <v>1451</v>
      </c>
      <c r="AB25" s="124">
        <v>1444</v>
      </c>
      <c r="AC25" s="124">
        <v>1454</v>
      </c>
      <c r="AD25" s="124">
        <v>1463</v>
      </c>
      <c r="AE25" s="124">
        <v>1507</v>
      </c>
      <c r="AF25" s="124">
        <v>1513</v>
      </c>
      <c r="AG25" s="124">
        <v>1520</v>
      </c>
      <c r="AH25" s="124">
        <v>1533</v>
      </c>
      <c r="AI25" s="124">
        <v>1542</v>
      </c>
      <c r="AJ25" s="124">
        <v>1542</v>
      </c>
      <c r="AK25" s="124">
        <v>1563</v>
      </c>
      <c r="AL25" s="225"/>
      <c r="AZ25" s="27"/>
    </row>
    <row r="26" spans="1:271" s="14" customFormat="1" x14ac:dyDescent="0.2">
      <c r="A26" s="47" t="s">
        <v>166</v>
      </c>
      <c r="B26" s="77">
        <v>10132.9</v>
      </c>
      <c r="C26" s="77">
        <v>10273.299999999999</v>
      </c>
      <c r="D26" s="77">
        <v>10360</v>
      </c>
      <c r="E26" s="77">
        <v>11248.4</v>
      </c>
      <c r="F26" s="77">
        <v>11283.3</v>
      </c>
      <c r="G26" s="77">
        <v>11387</v>
      </c>
      <c r="H26" s="77">
        <v>11411.1</v>
      </c>
      <c r="I26" s="77">
        <v>11782.7</v>
      </c>
      <c r="J26" s="77">
        <v>11786.7</v>
      </c>
      <c r="K26" s="77">
        <v>11668.5</v>
      </c>
      <c r="L26" s="77">
        <v>11769.4</v>
      </c>
      <c r="M26" s="77">
        <v>11822</v>
      </c>
      <c r="N26" s="77">
        <v>11812.9</v>
      </c>
      <c r="O26" s="77">
        <v>12041.1</v>
      </c>
      <c r="P26" s="77">
        <v>12247.6</v>
      </c>
      <c r="Q26" s="77">
        <v>12564.129304137501</v>
      </c>
      <c r="R26" s="77">
        <v>12716.9</v>
      </c>
      <c r="S26" s="77">
        <v>12936.894972137501</v>
      </c>
      <c r="T26" s="77">
        <v>12880.633937137502</v>
      </c>
      <c r="U26" s="77">
        <v>11800.798161999999</v>
      </c>
      <c r="V26" s="77">
        <v>11649.8</v>
      </c>
      <c r="W26" s="77">
        <v>11541.472021</v>
      </c>
      <c r="X26" s="77">
        <v>11542.443708999999</v>
      </c>
      <c r="Y26" s="77">
        <v>11779.1980515</v>
      </c>
      <c r="Z26" s="77">
        <v>11783.719537499999</v>
      </c>
      <c r="AA26" s="77">
        <v>12139.937880108864</v>
      </c>
      <c r="AB26" s="77">
        <v>12766.053195500001</v>
      </c>
      <c r="AC26" s="77">
        <v>12981.134766499999</v>
      </c>
      <c r="AD26" s="77">
        <v>13035</v>
      </c>
      <c r="AE26" s="394">
        <v>13154.068624492505</v>
      </c>
      <c r="AF26" s="394">
        <v>13322.1264225</v>
      </c>
      <c r="AG26" s="394">
        <v>13516.864699775666</v>
      </c>
      <c r="AH26" s="394">
        <v>14401.007197274512</v>
      </c>
      <c r="AI26" s="394">
        <v>14545</v>
      </c>
      <c r="AJ26" s="394">
        <v>14747.827647527029</v>
      </c>
      <c r="AK26" s="394">
        <v>14493.233243999999</v>
      </c>
      <c r="AL26" s="225"/>
      <c r="AM26" s="71"/>
      <c r="AU26" s="217"/>
      <c r="AV26" s="218"/>
      <c r="AW26" s="218"/>
      <c r="AX26" s="218"/>
      <c r="AY26" s="218"/>
      <c r="AZ26" s="27"/>
    </row>
    <row r="27" spans="1:271" s="14" customFormat="1" x14ac:dyDescent="0.2">
      <c r="A27" s="66" t="s">
        <v>165</v>
      </c>
      <c r="B27" s="57">
        <v>28.31412103746398</v>
      </c>
      <c r="C27" s="57">
        <v>30.886654046379551</v>
      </c>
      <c r="D27" s="57">
        <v>30.541006742982589</v>
      </c>
      <c r="E27" s="57">
        <v>31.381099656357385</v>
      </c>
      <c r="F27" s="120">
        <v>0.26867572156196945</v>
      </c>
      <c r="G27" s="120">
        <v>0.28763666947014305</v>
      </c>
      <c r="H27" s="120">
        <v>0.28929321203638908</v>
      </c>
      <c r="I27" s="120">
        <v>0.29897457808160643</v>
      </c>
      <c r="J27" s="120">
        <v>0.26198212835093421</v>
      </c>
      <c r="K27" s="120">
        <v>0.27800000000000002</v>
      </c>
      <c r="L27" s="120">
        <v>0.28139284753966121</v>
      </c>
      <c r="M27" s="120">
        <v>0.2855852238506324</v>
      </c>
      <c r="N27" s="120">
        <v>0.26438569206842927</v>
      </c>
      <c r="O27" s="120">
        <v>0.27639267627580838</v>
      </c>
      <c r="P27" s="120">
        <v>0.28107546434601899</v>
      </c>
      <c r="Q27" s="120">
        <v>0.28581166617976439</v>
      </c>
      <c r="R27" s="120">
        <v>0.26337448559670784</v>
      </c>
      <c r="S27" s="120">
        <v>0.28136167011472629</v>
      </c>
      <c r="T27" s="120">
        <v>0.2813664596273292</v>
      </c>
      <c r="U27" s="120">
        <v>0.28320567905847188</v>
      </c>
      <c r="V27" s="120">
        <v>0.28081664098613257</v>
      </c>
      <c r="W27" s="120">
        <v>0.29237041351193943</v>
      </c>
      <c r="X27" s="120">
        <v>0.3020028799581097</v>
      </c>
      <c r="Y27" s="120">
        <v>0.313635456178878</v>
      </c>
      <c r="Z27" s="120">
        <v>0.27821011673151752</v>
      </c>
      <c r="AA27" s="120">
        <v>0.28296493902439029</v>
      </c>
      <c r="AB27" s="120">
        <v>0.28835677182313446</v>
      </c>
      <c r="AC27" s="120">
        <v>0.29748629748629757</v>
      </c>
      <c r="AD27" s="120">
        <v>0.2823486770569047</v>
      </c>
      <c r="AE27" s="120">
        <v>0.29260450160771706</v>
      </c>
      <c r="AF27" s="120">
        <v>0.29940546967895371</v>
      </c>
      <c r="AG27" s="120">
        <v>0.30948775055679284</v>
      </c>
      <c r="AH27" s="120">
        <v>0.29020979020979021</v>
      </c>
      <c r="AI27" s="120">
        <v>0.29899999999999999</v>
      </c>
      <c r="AJ27" s="120">
        <v>0.30541483732973085</v>
      </c>
      <c r="AK27" s="120">
        <v>0.31079148793001932</v>
      </c>
      <c r="AL27" s="225"/>
      <c r="AM27" s="74"/>
      <c r="AZ27" s="27"/>
    </row>
    <row r="28" spans="1:271" s="14" customFormat="1" x14ac:dyDescent="0.2">
      <c r="A28" s="447" t="s">
        <v>278</v>
      </c>
      <c r="B28" s="57"/>
      <c r="C28" s="57"/>
      <c r="D28" s="57"/>
      <c r="E28" s="57"/>
      <c r="F28" s="120"/>
      <c r="G28" s="120"/>
      <c r="H28" s="120"/>
      <c r="I28" s="120"/>
      <c r="J28" s="120"/>
      <c r="K28" s="120"/>
      <c r="L28" s="120"/>
      <c r="M28" s="120"/>
      <c r="N28" s="120"/>
      <c r="O28" s="120"/>
      <c r="P28" s="120"/>
      <c r="Q28" s="120"/>
      <c r="R28" s="120">
        <v>6.5000000000000002E-2</v>
      </c>
      <c r="S28" s="120">
        <v>6.0999999999999999E-2</v>
      </c>
      <c r="T28" s="120">
        <v>6.3E-2</v>
      </c>
      <c r="U28" s="120">
        <v>7.1999999999999995E-2</v>
      </c>
      <c r="V28" s="120">
        <v>7.4999999999999997E-2</v>
      </c>
      <c r="W28" s="120">
        <v>7.3999999999999996E-2</v>
      </c>
      <c r="X28" s="120">
        <v>7.3999999999999996E-2</v>
      </c>
      <c r="Y28" s="120">
        <v>6.9000000000000006E-2</v>
      </c>
      <c r="Z28" s="120">
        <v>6.7000000000000004E-2</v>
      </c>
      <c r="AA28" s="120">
        <v>5.8000000000000003E-2</v>
      </c>
      <c r="AB28" s="120">
        <v>5.7000000000000002E-2</v>
      </c>
      <c r="AC28" s="120">
        <v>5.7389123856968524E-2</v>
      </c>
      <c r="AD28" s="120">
        <v>5.7694527130626838E-2</v>
      </c>
      <c r="AE28" s="120">
        <v>5.5E-2</v>
      </c>
      <c r="AF28" s="120">
        <v>5.4742828153140008E-2</v>
      </c>
      <c r="AG28" s="120">
        <v>5.6000000000000001E-2</v>
      </c>
      <c r="AH28" s="120">
        <v>5.8999999999999997E-2</v>
      </c>
      <c r="AI28" s="408">
        <v>5.8000000000000003E-2</v>
      </c>
      <c r="AJ28" s="120">
        <v>0.06</v>
      </c>
      <c r="AK28" s="120">
        <v>5.9299999999999999E-2</v>
      </c>
      <c r="AL28" s="225"/>
      <c r="AM28" s="74"/>
      <c r="AZ28" s="27"/>
    </row>
    <row r="29" spans="1:271" s="27" customFormat="1" x14ac:dyDescent="0.2">
      <c r="A29" s="86" t="s">
        <v>284</v>
      </c>
      <c r="B29" s="77"/>
      <c r="C29" s="77"/>
      <c r="D29" s="77"/>
      <c r="E29" s="77"/>
      <c r="F29" s="77"/>
      <c r="G29" s="115"/>
      <c r="H29" s="115"/>
      <c r="I29" s="115"/>
      <c r="J29" s="115"/>
      <c r="K29" s="115"/>
      <c r="L29" s="115"/>
      <c r="M29" s="115"/>
      <c r="N29" s="115"/>
      <c r="O29" s="115"/>
      <c r="P29" s="115"/>
      <c r="Q29" s="115"/>
      <c r="R29" s="120">
        <v>2.1999999999999999E-2</v>
      </c>
      <c r="S29" s="120">
        <v>2.1999999999999999E-2</v>
      </c>
      <c r="T29" s="120">
        <v>2.1000000000000001E-2</v>
      </c>
      <c r="U29" s="120">
        <v>2.5000000000000001E-2</v>
      </c>
      <c r="V29" s="120">
        <v>2.3E-2</v>
      </c>
      <c r="W29" s="120">
        <v>2.3E-2</v>
      </c>
      <c r="X29" s="120">
        <v>2.1000000000000001E-2</v>
      </c>
      <c r="Y29" s="120">
        <v>1.7999999999999999E-2</v>
      </c>
      <c r="Z29" s="120">
        <v>1.6E-2</v>
      </c>
      <c r="AA29" s="120">
        <v>1.2999999999999999E-2</v>
      </c>
      <c r="AB29" s="120">
        <v>1.2E-2</v>
      </c>
      <c r="AC29" s="120">
        <v>1.3213315205039655E-2</v>
      </c>
      <c r="AD29" s="120">
        <v>1.2523758633797868E-2</v>
      </c>
      <c r="AE29" s="120">
        <v>1.2E-2</v>
      </c>
      <c r="AF29" s="120">
        <v>1.1115118418962336E-2</v>
      </c>
      <c r="AG29" s="120">
        <v>1.4E-2</v>
      </c>
      <c r="AH29" s="120">
        <v>1.4999999999999999E-2</v>
      </c>
      <c r="AI29" s="408">
        <v>1.4999999999999999E-2</v>
      </c>
      <c r="AJ29" s="120">
        <v>1.4999999999999999E-2</v>
      </c>
      <c r="AK29" s="120">
        <v>1.5900000000000001E-2</v>
      </c>
      <c r="AL29" s="225"/>
      <c r="AM29" s="68"/>
    </row>
    <row r="30" spans="1:271" hidden="1" x14ac:dyDescent="0.2">
      <c r="A30" s="15" t="s">
        <v>243</v>
      </c>
      <c r="B30" s="15"/>
      <c r="C30" s="15"/>
      <c r="D30" s="15"/>
      <c r="E30" s="15"/>
      <c r="F30" s="58"/>
      <c r="G30" s="58"/>
      <c r="H30" s="58"/>
      <c r="I30" s="58"/>
      <c r="J30" s="58"/>
      <c r="K30" s="58"/>
      <c r="L30" s="58"/>
      <c r="M30" s="58"/>
      <c r="N30" s="58"/>
      <c r="O30" s="205">
        <v>0.32</v>
      </c>
      <c r="P30" s="205">
        <v>0.31</v>
      </c>
      <c r="Q30" s="205">
        <v>0.3</v>
      </c>
      <c r="R30" s="205">
        <v>0.309</v>
      </c>
      <c r="S30" s="206">
        <v>0.3</v>
      </c>
      <c r="T30" s="206">
        <v>0.28999999999999998</v>
      </c>
      <c r="U30" s="206">
        <v>0.31</v>
      </c>
      <c r="V30" s="205">
        <v>0.27200000000000002</v>
      </c>
      <c r="W30" s="206">
        <v>0.28000000000000003</v>
      </c>
      <c r="X30" s="206">
        <v>0.28000000000000003</v>
      </c>
      <c r="Y30" s="206">
        <v>0.27</v>
      </c>
      <c r="Z30" s="206">
        <v>0.34</v>
      </c>
      <c r="AA30" s="206">
        <v>0.35</v>
      </c>
      <c r="AB30" s="206">
        <v>0.34</v>
      </c>
      <c r="AC30" s="206">
        <v>0.33</v>
      </c>
      <c r="AD30" s="188">
        <v>0.3375374135051078</v>
      </c>
      <c r="AE30" s="206">
        <v>0.33714121443490203</v>
      </c>
      <c r="AF30" s="206">
        <v>0.33</v>
      </c>
      <c r="AG30" s="206">
        <v>0.32</v>
      </c>
      <c r="AH30" s="188"/>
      <c r="AI30" s="206"/>
      <c r="AJ30" s="206"/>
      <c r="AK30" s="206"/>
      <c r="AL30" s="225"/>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c r="IZ30" s="8"/>
      <c r="JA30" s="8"/>
      <c r="JB30" s="8"/>
      <c r="JC30" s="8"/>
      <c r="JD30" s="8"/>
      <c r="JE30" s="8"/>
      <c r="JF30" s="8"/>
      <c r="JG30" s="8"/>
      <c r="JH30" s="8"/>
      <c r="JI30" s="8"/>
      <c r="JJ30" s="8"/>
      <c r="JK30" s="8"/>
    </row>
    <row r="31" spans="1:271" x14ac:dyDescent="0.2">
      <c r="A31" s="18" t="s">
        <v>328</v>
      </c>
      <c r="AC31" s="409">
        <v>0.03</v>
      </c>
      <c r="AD31" s="409">
        <v>0.03</v>
      </c>
      <c r="AE31" s="409">
        <v>0.03</v>
      </c>
      <c r="AF31" s="409">
        <v>0.03</v>
      </c>
      <c r="AG31" s="409">
        <v>2.9000000000000001E-2</v>
      </c>
      <c r="AH31" s="408">
        <v>2.7E-2</v>
      </c>
      <c r="AI31" s="408">
        <v>2.7E-2</v>
      </c>
      <c r="AJ31" s="436">
        <v>2.7E-2</v>
      </c>
      <c r="AK31" s="409">
        <v>2.7270499484493806E-2</v>
      </c>
    </row>
    <row r="32" spans="1:271" s="53" customFormat="1" x14ac:dyDescent="0.2">
      <c r="F32" s="54"/>
      <c r="G32" s="54"/>
      <c r="H32" s="54"/>
      <c r="I32" s="54"/>
      <c r="J32" s="54"/>
      <c r="K32" s="54"/>
      <c r="L32" s="54"/>
      <c r="M32" s="54"/>
      <c r="N32" s="54"/>
      <c r="O32" s="208"/>
      <c r="P32" s="54"/>
      <c r="Q32" s="54"/>
      <c r="R32" s="54"/>
      <c r="S32" s="208"/>
      <c r="T32" s="209"/>
      <c r="U32" s="54"/>
      <c r="V32" s="54"/>
      <c r="W32" s="208"/>
      <c r="X32" s="209"/>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c r="FT32" s="54"/>
      <c r="FU32" s="54"/>
      <c r="FV32" s="54"/>
      <c r="FW32" s="54"/>
      <c r="FX32" s="54"/>
      <c r="FY32" s="54"/>
      <c r="FZ32" s="54"/>
      <c r="GA32" s="54"/>
      <c r="GB32" s="54"/>
      <c r="GC32" s="54"/>
      <c r="GD32" s="54"/>
      <c r="GE32" s="54"/>
      <c r="GF32" s="54"/>
      <c r="GG32" s="54"/>
      <c r="GH32" s="54"/>
      <c r="GI32" s="54"/>
      <c r="GJ32" s="54"/>
      <c r="GK32" s="54"/>
      <c r="GL32" s="54"/>
      <c r="GM32" s="54"/>
      <c r="GN32" s="54"/>
      <c r="GO32" s="54"/>
      <c r="GP32" s="54"/>
      <c r="GQ32" s="54"/>
      <c r="GR32" s="54"/>
      <c r="GS32" s="54"/>
      <c r="GT32" s="54"/>
      <c r="GU32" s="54"/>
      <c r="GV32" s="54"/>
      <c r="GW32" s="54"/>
      <c r="GX32" s="54"/>
      <c r="GY32" s="54"/>
      <c r="GZ32" s="54"/>
      <c r="HA32" s="54"/>
      <c r="HB32" s="54"/>
      <c r="HC32" s="54"/>
      <c r="HD32" s="54"/>
      <c r="HE32" s="54"/>
      <c r="HF32" s="54"/>
      <c r="HG32" s="54"/>
      <c r="HH32" s="54"/>
      <c r="HI32" s="54"/>
      <c r="HJ32" s="54"/>
      <c r="HK32" s="54"/>
      <c r="HL32" s="54"/>
      <c r="HM32" s="54"/>
      <c r="HN32" s="54"/>
      <c r="HO32" s="54"/>
      <c r="HP32" s="54"/>
      <c r="HQ32" s="54"/>
      <c r="HR32" s="54"/>
      <c r="HS32" s="54"/>
      <c r="HT32" s="54"/>
      <c r="HU32" s="54"/>
      <c r="HV32" s="54"/>
      <c r="HW32" s="54"/>
      <c r="HX32" s="54"/>
      <c r="HY32" s="54"/>
      <c r="HZ32" s="54"/>
      <c r="IA32" s="54"/>
      <c r="IB32" s="54"/>
      <c r="IC32" s="54"/>
      <c r="ID32" s="54"/>
      <c r="IE32" s="54"/>
      <c r="IF32" s="54"/>
      <c r="IG32" s="54"/>
      <c r="IH32" s="54"/>
      <c r="II32" s="54"/>
      <c r="IJ32" s="54"/>
      <c r="IK32" s="54"/>
      <c r="IL32" s="54"/>
      <c r="IM32" s="54"/>
      <c r="IN32" s="54"/>
      <c r="IO32" s="54"/>
      <c r="IP32" s="54"/>
      <c r="IQ32" s="54"/>
      <c r="IR32" s="54"/>
      <c r="IS32" s="54"/>
      <c r="IT32" s="54"/>
      <c r="IU32" s="54"/>
      <c r="IV32" s="54"/>
      <c r="IW32" s="54"/>
      <c r="IX32" s="54"/>
      <c r="IY32" s="54"/>
      <c r="IZ32" s="54"/>
      <c r="JA32" s="54"/>
      <c r="JB32" s="54"/>
      <c r="JC32" s="54"/>
      <c r="JD32" s="54"/>
      <c r="JE32" s="54"/>
      <c r="JF32" s="54"/>
      <c r="JG32" s="54"/>
      <c r="JH32" s="54"/>
      <c r="JI32" s="54"/>
      <c r="JJ32" s="54"/>
      <c r="JK32" s="54"/>
    </row>
    <row r="33" spans="1:37" x14ac:dyDescent="0.2">
      <c r="A33" s="53"/>
      <c r="F33" s="53"/>
      <c r="G33" s="53"/>
    </row>
    <row r="34" spans="1:37" x14ac:dyDescent="0.2">
      <c r="A34" s="53"/>
      <c r="K34" s="135"/>
    </row>
    <row r="35" spans="1:37" x14ac:dyDescent="0.25">
      <c r="A35" s="1" t="s">
        <v>353</v>
      </c>
    </row>
    <row r="36" spans="1:37" s="425" customFormat="1" ht="67.5" customHeight="1" x14ac:dyDescent="0.2">
      <c r="A36" s="454" t="s">
        <v>225</v>
      </c>
      <c r="B36" s="454"/>
      <c r="C36" s="454"/>
      <c r="D36" s="454"/>
      <c r="E36" s="454"/>
      <c r="F36" s="454"/>
      <c r="G36" s="454"/>
      <c r="H36" s="454"/>
      <c r="I36" s="454"/>
      <c r="J36" s="454"/>
      <c r="K36" s="454"/>
      <c r="L36" s="454"/>
      <c r="M36" s="454"/>
      <c r="N36" s="454"/>
      <c r="O36" s="454"/>
      <c r="P36" s="454"/>
      <c r="Q36" s="454"/>
      <c r="R36" s="454"/>
      <c r="S36" s="454"/>
      <c r="T36" s="454"/>
      <c r="U36" s="454"/>
      <c r="V36" s="454"/>
      <c r="W36" s="454"/>
      <c r="X36" s="454"/>
      <c r="Y36" s="454"/>
      <c r="Z36" s="454"/>
      <c r="AA36" s="454"/>
      <c r="AB36" s="454"/>
      <c r="AC36" s="454"/>
      <c r="AD36" s="454"/>
      <c r="AE36" s="454"/>
      <c r="AF36" s="454"/>
      <c r="AG36" s="454"/>
      <c r="AH36" s="454"/>
      <c r="AI36" s="454"/>
      <c r="AJ36" s="454"/>
      <c r="AK36" s="454"/>
    </row>
    <row r="57" s="54" customFormat="1" x14ac:dyDescent="0.2"/>
    <row r="60" s="54" customFormat="1" x14ac:dyDescent="0.2"/>
  </sheetData>
  <customSheetViews>
    <customSheetView guid="{0E15AC33-B897-458E-95A5-B0AF8F3D86C9}" scale="70" fitToPage="1" hiddenColumns="1" topLeftCell="P1">
      <selection activeCell="AC4" sqref="AC4:AJ19"/>
      <pageMargins left="0.25" right="0.25" top="0.75" bottom="0.75" header="0.3" footer="0.3"/>
      <printOptions horizontalCentered="1"/>
      <pageSetup paperSize="9" orientation="landscape" r:id="rId1"/>
    </customSheetView>
    <customSheetView guid="{4C7A14E7-AD00-46E8-AB5D-3B7C7D71CC1B}" scale="70" fitToPage="1" printArea="1" hiddenColumns="1" topLeftCell="N1">
      <selection activeCell="AK4" sqref="AK4"/>
      <pageMargins left="0.25" right="0.25" top="0.75" bottom="0.75" header="0.3" footer="0.3"/>
      <printOptions horizontalCentered="1"/>
      <pageSetup paperSize="9" orientation="landscape" r:id="rId2"/>
    </customSheetView>
    <customSheetView guid="{B1BD3D7C-E542-4B8C-B333-447A95B0FEE1}" scale="70" fitToPage="1" hiddenColumns="1">
      <selection activeCell="P22" sqref="P22"/>
      <pageMargins left="0.25" right="0.25" top="0.75" bottom="0.75" header="0.3" footer="0.3"/>
      <printOptions horizontalCentered="1"/>
      <pageSetup paperSize="9" orientation="landscape" r:id="rId3"/>
    </customSheetView>
    <customSheetView guid="{533D56F8-DFE1-488A-9120-194D4B571839}" scale="70" fitToPage="1" hiddenColumns="1">
      <selection activeCell="P22" sqref="P22"/>
      <pageMargins left="0.25" right="0.25" top="0.75" bottom="0.75" header="0.3" footer="0.3"/>
      <printOptions horizontalCentered="1"/>
      <pageSetup paperSize="9" orientation="landscape" r:id="rId4"/>
    </customSheetView>
    <customSheetView guid="{D192F3C4-149E-44DE-A138-E2DE2A8DEFBF}" scale="70" fitToPage="1" hiddenColumns="1" topLeftCell="M1">
      <selection activeCell="Q27" sqref="Q27"/>
      <pageMargins left="0.25" right="0.25" top="0.75" bottom="0.75" header="0.3" footer="0.3"/>
      <printOptions horizontalCentered="1"/>
      <pageSetup paperSize="9" orientation="landscape" r:id="rId5"/>
    </customSheetView>
  </customSheetViews>
  <mergeCells count="21">
    <mergeCell ref="A36:AK36"/>
    <mergeCell ref="AN2:AQ2"/>
    <mergeCell ref="AR2:AU2"/>
    <mergeCell ref="BL2:BO2"/>
    <mergeCell ref="BH2:BK2"/>
    <mergeCell ref="BD2:BG2"/>
    <mergeCell ref="V2:Y2"/>
    <mergeCell ref="A2:A3"/>
    <mergeCell ref="B2:E2"/>
    <mergeCell ref="F2:I2"/>
    <mergeCell ref="AM2:AM3"/>
    <mergeCell ref="J2:M2"/>
    <mergeCell ref="N2:Q2"/>
    <mergeCell ref="R2:U2"/>
    <mergeCell ref="Z2:AC2"/>
    <mergeCell ref="AD2:AG2"/>
    <mergeCell ref="AH2:AK2"/>
    <mergeCell ref="BT2:BW2"/>
    <mergeCell ref="AZ2:BC2"/>
    <mergeCell ref="AV2:AY2"/>
    <mergeCell ref="BP2:BS2"/>
  </mergeCells>
  <printOptions horizontalCentered="1"/>
  <pageMargins left="0.25" right="0.25" top="0.75" bottom="0.75" header="0.3" footer="0.3"/>
  <pageSetup paperSize="8" scale="79" fitToWidth="2" orientation="landscape" r:id="rId6"/>
  <colBreaks count="1" manualBreakCount="1">
    <brk id="3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6"/>
    <pageSetUpPr fitToPage="1"/>
  </sheetPr>
  <dimension ref="A1:IZ47"/>
  <sheetViews>
    <sheetView zoomScale="70" zoomScaleNormal="70" zoomScaleSheetLayoutView="30" workbookViewId="0">
      <selection activeCell="R22" sqref="R22"/>
    </sheetView>
  </sheetViews>
  <sheetFormatPr defaultColWidth="9.140625" defaultRowHeight="13.5" outlineLevelCol="1" x14ac:dyDescent="0.2"/>
  <cols>
    <col min="1" max="1" width="50.7109375" style="8" customWidth="1"/>
    <col min="2" max="2" width="14.140625" style="8" hidden="1" customWidth="1"/>
    <col min="3" max="3" width="13.140625" style="8" hidden="1" customWidth="1"/>
    <col min="4" max="5" width="11.7109375" style="8" hidden="1" customWidth="1"/>
    <col min="6" max="6" width="14.140625" style="8" hidden="1" customWidth="1" outlineLevel="1"/>
    <col min="7" max="7" width="13" style="8" hidden="1" customWidth="1" outlineLevel="1"/>
    <col min="8" max="8" width="10.7109375" style="8" hidden="1" customWidth="1" outlineLevel="1"/>
    <col min="9" max="9" width="12.28515625" style="8" hidden="1" customWidth="1" outlineLevel="1"/>
    <col min="10" max="11" width="14.140625" style="8" hidden="1" customWidth="1" outlineLevel="1"/>
    <col min="12" max="12" width="13" style="8" hidden="1" customWidth="1" outlineLevel="1"/>
    <col min="13" max="13" width="10.7109375" style="8" hidden="1" customWidth="1" outlineLevel="1"/>
    <col min="14" max="14" width="13.28515625" style="8" hidden="1" customWidth="1" outlineLevel="1"/>
    <col min="15" max="15" width="14.140625" style="8" hidden="1" customWidth="1" outlineLevel="1"/>
    <col min="16" max="17" width="13" style="8" hidden="1" customWidth="1" outlineLevel="1"/>
    <col min="18" max="18" width="13" style="8" customWidth="1" collapsed="1"/>
    <col min="19" max="33" width="13" style="8" customWidth="1"/>
    <col min="34" max="34" width="9.140625" style="8" customWidth="1"/>
    <col min="35" max="35" width="50.7109375" style="8" customWidth="1"/>
    <col min="36" max="39" width="11.7109375" style="8" hidden="1" customWidth="1"/>
    <col min="40" max="51" width="11.7109375" style="8" customWidth="1" outlineLevel="1"/>
    <col min="52" max="55" width="11.7109375" style="8" customWidth="1"/>
    <col min="56" max="56" width="11.7109375" style="8" customWidth="1" collapsed="1"/>
    <col min="57" max="59" width="11.7109375" style="8" customWidth="1"/>
    <col min="60" max="67" width="12" style="8" customWidth="1"/>
    <col min="68" max="16384" width="9.140625" style="8"/>
  </cols>
  <sheetData>
    <row r="1" spans="1:68" ht="20.100000000000001" customHeight="1" x14ac:dyDescent="0.2">
      <c r="B1" s="15"/>
      <c r="C1" s="15"/>
      <c r="D1" s="15"/>
      <c r="E1" s="15"/>
    </row>
    <row r="2" spans="1:68" ht="15" customHeight="1" thickBot="1" x14ac:dyDescent="0.25">
      <c r="A2" s="502" t="s">
        <v>158</v>
      </c>
      <c r="B2" s="499" t="s">
        <v>96</v>
      </c>
      <c r="C2" s="500"/>
      <c r="D2" s="500"/>
      <c r="E2" s="501"/>
      <c r="F2" s="499" t="s">
        <v>97</v>
      </c>
      <c r="G2" s="500"/>
      <c r="H2" s="500"/>
      <c r="I2" s="501"/>
      <c r="J2" s="499" t="s">
        <v>211</v>
      </c>
      <c r="K2" s="500"/>
      <c r="L2" s="500"/>
      <c r="M2" s="500"/>
      <c r="N2" s="495" t="s">
        <v>219</v>
      </c>
      <c r="O2" s="495"/>
      <c r="P2" s="495"/>
      <c r="Q2" s="495"/>
      <c r="R2" s="495" t="s">
        <v>228</v>
      </c>
      <c r="S2" s="495"/>
      <c r="T2" s="495"/>
      <c r="U2" s="495"/>
      <c r="V2" s="495" t="s">
        <v>265</v>
      </c>
      <c r="W2" s="495"/>
      <c r="X2" s="495"/>
      <c r="Y2" s="495"/>
      <c r="Z2" s="495" t="s">
        <v>276</v>
      </c>
      <c r="AA2" s="495"/>
      <c r="AB2" s="495"/>
      <c r="AC2" s="495"/>
      <c r="AD2" s="495" t="s">
        <v>290</v>
      </c>
      <c r="AE2" s="495"/>
      <c r="AF2" s="495"/>
      <c r="AG2" s="495"/>
      <c r="AI2" s="502" t="s">
        <v>157</v>
      </c>
      <c r="AJ2" s="499" t="s">
        <v>96</v>
      </c>
      <c r="AK2" s="500"/>
      <c r="AL2" s="500"/>
      <c r="AM2" s="501"/>
      <c r="AN2" s="499" t="s">
        <v>97</v>
      </c>
      <c r="AO2" s="500"/>
      <c r="AP2" s="500"/>
      <c r="AQ2" s="501"/>
      <c r="AR2" s="499" t="s">
        <v>211</v>
      </c>
      <c r="AS2" s="500"/>
      <c r="AT2" s="500"/>
      <c r="AU2" s="501"/>
      <c r="AV2" s="499" t="s">
        <v>219</v>
      </c>
      <c r="AW2" s="500"/>
      <c r="AX2" s="500"/>
      <c r="AY2" s="501"/>
      <c r="AZ2" s="496" t="s">
        <v>228</v>
      </c>
      <c r="BA2" s="497"/>
      <c r="BB2" s="497"/>
      <c r="BC2" s="498"/>
      <c r="BD2" s="496" t="s">
        <v>265</v>
      </c>
      <c r="BE2" s="497"/>
      <c r="BF2" s="497"/>
      <c r="BG2" s="498"/>
      <c r="BH2" s="496" t="s">
        <v>276</v>
      </c>
      <c r="BI2" s="497"/>
      <c r="BJ2" s="497"/>
      <c r="BK2" s="498"/>
      <c r="BL2" s="496" t="s">
        <v>290</v>
      </c>
      <c r="BM2" s="497"/>
      <c r="BN2" s="497"/>
      <c r="BO2" s="498"/>
    </row>
    <row r="3" spans="1:68" ht="30" customHeight="1" x14ac:dyDescent="0.2">
      <c r="A3" s="502"/>
      <c r="B3" s="43" t="s">
        <v>103</v>
      </c>
      <c r="C3" s="43" t="s">
        <v>104</v>
      </c>
      <c r="D3" s="43" t="s">
        <v>105</v>
      </c>
      <c r="E3" s="43" t="s">
        <v>106</v>
      </c>
      <c r="F3" s="43" t="s">
        <v>103</v>
      </c>
      <c r="G3" s="43" t="s">
        <v>104</v>
      </c>
      <c r="H3" s="43" t="s">
        <v>105</v>
      </c>
      <c r="I3" s="43" t="s">
        <v>106</v>
      </c>
      <c r="J3" s="43" t="s">
        <v>103</v>
      </c>
      <c r="K3" s="43" t="s">
        <v>104</v>
      </c>
      <c r="L3" s="43" t="s">
        <v>105</v>
      </c>
      <c r="M3" s="222" t="s">
        <v>106</v>
      </c>
      <c r="N3" s="43" t="s">
        <v>103</v>
      </c>
      <c r="O3" s="43" t="s">
        <v>104</v>
      </c>
      <c r="P3" s="43" t="s">
        <v>105</v>
      </c>
      <c r="Q3" s="43" t="s">
        <v>106</v>
      </c>
      <c r="R3" s="43" t="s">
        <v>103</v>
      </c>
      <c r="S3" s="43" t="s">
        <v>104</v>
      </c>
      <c r="T3" s="43" t="s">
        <v>105</v>
      </c>
      <c r="U3" s="43" t="s">
        <v>106</v>
      </c>
      <c r="V3" s="227" t="s">
        <v>103</v>
      </c>
      <c r="W3" s="227" t="s">
        <v>104</v>
      </c>
      <c r="X3" s="227" t="s">
        <v>105</v>
      </c>
      <c r="Y3" s="227" t="s">
        <v>106</v>
      </c>
      <c r="Z3" s="246" t="s">
        <v>103</v>
      </c>
      <c r="AA3" s="246" t="s">
        <v>104</v>
      </c>
      <c r="AB3" s="246" t="s">
        <v>105</v>
      </c>
      <c r="AC3" s="246" t="s">
        <v>106</v>
      </c>
      <c r="AD3" s="334" t="s">
        <v>103</v>
      </c>
      <c r="AE3" s="334" t="s">
        <v>104</v>
      </c>
      <c r="AF3" s="334" t="s">
        <v>105</v>
      </c>
      <c r="AG3" s="334" t="s">
        <v>106</v>
      </c>
      <c r="AI3" s="502"/>
      <c r="AJ3" s="89" t="s">
        <v>8</v>
      </c>
      <c r="AK3" s="89" t="s">
        <v>9</v>
      </c>
      <c r="AL3" s="89" t="s">
        <v>10</v>
      </c>
      <c r="AM3" s="89" t="s">
        <v>11</v>
      </c>
      <c r="AN3" s="89" t="s">
        <v>8</v>
      </c>
      <c r="AO3" s="89" t="s">
        <v>9</v>
      </c>
      <c r="AP3" s="89" t="s">
        <v>10</v>
      </c>
      <c r="AQ3" s="89" t="s">
        <v>11</v>
      </c>
      <c r="AR3" s="89" t="s">
        <v>8</v>
      </c>
      <c r="AS3" s="89" t="s">
        <v>9</v>
      </c>
      <c r="AT3" s="89" t="s">
        <v>10</v>
      </c>
      <c r="AU3" s="89" t="s">
        <v>11</v>
      </c>
      <c r="AV3" s="89" t="s">
        <v>8</v>
      </c>
      <c r="AW3" s="89" t="s">
        <v>9</v>
      </c>
      <c r="AX3" s="89" t="s">
        <v>10</v>
      </c>
      <c r="AY3" s="89" t="s">
        <v>11</v>
      </c>
      <c r="AZ3" s="89" t="s">
        <v>8</v>
      </c>
      <c r="BA3" s="89" t="s">
        <v>9</v>
      </c>
      <c r="BB3" s="89" t="s">
        <v>10</v>
      </c>
      <c r="BC3" s="89" t="s">
        <v>11</v>
      </c>
      <c r="BD3" s="89" t="s">
        <v>8</v>
      </c>
      <c r="BE3" s="89" t="s">
        <v>9</v>
      </c>
      <c r="BF3" s="89" t="s">
        <v>10</v>
      </c>
      <c r="BG3" s="89" t="s">
        <v>11</v>
      </c>
      <c r="BH3" s="89" t="s">
        <v>8</v>
      </c>
      <c r="BI3" s="89" t="s">
        <v>9</v>
      </c>
      <c r="BJ3" s="89" t="s">
        <v>10</v>
      </c>
      <c r="BK3" s="89" t="s">
        <v>11</v>
      </c>
      <c r="BL3" s="89" t="s">
        <v>8</v>
      </c>
      <c r="BM3" s="89" t="s">
        <v>9</v>
      </c>
      <c r="BN3" s="89" t="s">
        <v>10</v>
      </c>
      <c r="BO3" s="89" t="s">
        <v>11</v>
      </c>
    </row>
    <row r="4" spans="1:68" x14ac:dyDescent="0.2">
      <c r="A4" s="123" t="s">
        <v>140</v>
      </c>
      <c r="B4" s="90">
        <v>77.348428681325942</v>
      </c>
      <c r="C4" s="90">
        <v>156.44647499178583</v>
      </c>
      <c r="D4" s="90">
        <v>228.19287379142207</v>
      </c>
      <c r="E4" s="90">
        <v>300.89999999999998</v>
      </c>
      <c r="F4" s="90">
        <v>75.900000000000006</v>
      </c>
      <c r="G4" s="90">
        <v>153.4</v>
      </c>
      <c r="H4" s="90">
        <v>222.3</v>
      </c>
      <c r="I4" s="90">
        <v>292.60000000000002</v>
      </c>
      <c r="J4" s="90">
        <v>68.599999999999994</v>
      </c>
      <c r="K4" s="90">
        <v>136</v>
      </c>
      <c r="L4" s="90">
        <v>199.9</v>
      </c>
      <c r="M4" s="90">
        <v>266.10000000000002</v>
      </c>
      <c r="N4" s="90">
        <v>68.5</v>
      </c>
      <c r="O4" s="90">
        <v>138.9</v>
      </c>
      <c r="P4" s="90">
        <v>204.7</v>
      </c>
      <c r="Q4" s="90">
        <v>272.7</v>
      </c>
      <c r="R4" s="90">
        <v>68.7</v>
      </c>
      <c r="S4" s="90">
        <v>136.1</v>
      </c>
      <c r="T4" s="90">
        <v>202.6</v>
      </c>
      <c r="U4" s="90">
        <v>271.39999999999998</v>
      </c>
      <c r="V4" s="90">
        <v>71.8</v>
      </c>
      <c r="W4" s="90">
        <v>148.5</v>
      </c>
      <c r="X4" s="90">
        <v>218.8</v>
      </c>
      <c r="Y4" s="90">
        <v>286.89999999999998</v>
      </c>
      <c r="Z4" s="90">
        <v>68.2</v>
      </c>
      <c r="AA4" s="90">
        <v>140.30000000000001</v>
      </c>
      <c r="AB4" s="90">
        <v>213.1</v>
      </c>
      <c r="AC4" s="90">
        <v>281.10000000000002</v>
      </c>
      <c r="AD4" s="90"/>
      <c r="AE4" s="90"/>
      <c r="AF4" s="90"/>
      <c r="AG4" s="90"/>
      <c r="AH4" s="125"/>
      <c r="AI4" s="123" t="s">
        <v>140</v>
      </c>
      <c r="AJ4" s="90">
        <v>77.348428681325942</v>
      </c>
      <c r="AK4" s="57">
        <v>79.098046310459893</v>
      </c>
      <c r="AL4" s="57">
        <v>71.746398799636239</v>
      </c>
      <c r="AM4" s="57">
        <v>72.707126208577904</v>
      </c>
      <c r="AN4" s="90">
        <v>75.900000000000006</v>
      </c>
      <c r="AO4" s="90">
        <v>77.5</v>
      </c>
      <c r="AP4" s="90">
        <v>68.900000000000006</v>
      </c>
      <c r="AQ4" s="90">
        <v>70.300000000000011</v>
      </c>
      <c r="AR4" s="90">
        <v>68.599999999999994</v>
      </c>
      <c r="AS4" s="90">
        <v>67.400000000000006</v>
      </c>
      <c r="AT4" s="90">
        <v>63.900000000000006</v>
      </c>
      <c r="AU4" s="90">
        <v>66.200000000000017</v>
      </c>
      <c r="AV4" s="90">
        <v>68.5</v>
      </c>
      <c r="AW4" s="90">
        <v>70.400000000000006</v>
      </c>
      <c r="AX4" s="90">
        <v>65.799999999999983</v>
      </c>
      <c r="AY4" s="90">
        <v>68</v>
      </c>
      <c r="AZ4" s="90">
        <v>68.7</v>
      </c>
      <c r="BA4" s="90">
        <v>67.399999999999991</v>
      </c>
      <c r="BB4" s="90">
        <v>66.5</v>
      </c>
      <c r="BC4" s="90">
        <v>68.799999999999983</v>
      </c>
      <c r="BD4" s="90">
        <v>71.8</v>
      </c>
      <c r="BE4" s="90">
        <v>76.7</v>
      </c>
      <c r="BF4" s="90">
        <v>70.300000000000011</v>
      </c>
      <c r="BG4" s="90">
        <v>68.099999999999966</v>
      </c>
      <c r="BH4" s="90">
        <v>68.2</v>
      </c>
      <c r="BI4" s="90">
        <v>72.100000000000009</v>
      </c>
      <c r="BJ4" s="90">
        <v>72.799999999999983</v>
      </c>
      <c r="BK4" s="90">
        <f>AC4-AB4</f>
        <v>68.000000000000028</v>
      </c>
      <c r="BL4" s="90">
        <v>68.2</v>
      </c>
      <c r="BM4" s="90">
        <v>72.100000000000009</v>
      </c>
      <c r="BN4" s="90">
        <v>72.799999999999983</v>
      </c>
      <c r="BO4" s="90">
        <f>AG4-AF4</f>
        <v>0</v>
      </c>
      <c r="BP4" s="125"/>
    </row>
    <row r="5" spans="1:68" s="15" customFormat="1" x14ac:dyDescent="0.2">
      <c r="A5" s="123" t="s">
        <v>141</v>
      </c>
      <c r="B5" s="90">
        <v>18.449197126328329</v>
      </c>
      <c r="C5" s="90">
        <v>24.302666888643596</v>
      </c>
      <c r="D5" s="90">
        <v>83.294488056998034</v>
      </c>
      <c r="E5" s="90">
        <v>96.2</v>
      </c>
      <c r="F5" s="90">
        <v>26.4</v>
      </c>
      <c r="G5" s="90">
        <v>54</v>
      </c>
      <c r="H5" s="90">
        <v>86.1</v>
      </c>
      <c r="I5" s="90">
        <v>93.4</v>
      </c>
      <c r="J5" s="90">
        <v>30.9</v>
      </c>
      <c r="K5" s="90">
        <v>64.5</v>
      </c>
      <c r="L5" s="90">
        <v>90.3</v>
      </c>
      <c r="M5" s="90">
        <v>110.5</v>
      </c>
      <c r="N5" s="90">
        <v>33.700000000000003</v>
      </c>
      <c r="O5" s="90">
        <v>71.899999999999991</v>
      </c>
      <c r="P5" s="90">
        <v>98.4</v>
      </c>
      <c r="Q5" s="90">
        <v>126.8</v>
      </c>
      <c r="R5" s="90">
        <v>23.8</v>
      </c>
      <c r="S5" s="90">
        <v>73.5</v>
      </c>
      <c r="T5" s="90">
        <v>58.9</v>
      </c>
      <c r="U5" s="90">
        <v>77.899999999999991</v>
      </c>
      <c r="V5" s="90">
        <v>22.9</v>
      </c>
      <c r="W5" s="90">
        <v>43.6</v>
      </c>
      <c r="X5" s="90">
        <v>68.8</v>
      </c>
      <c r="Y5" s="90">
        <v>93.2</v>
      </c>
      <c r="Z5" s="90">
        <v>31.8</v>
      </c>
      <c r="AA5" s="90">
        <v>63.300000000000004</v>
      </c>
      <c r="AB5" s="90">
        <v>68.400000000000006</v>
      </c>
      <c r="AC5" s="90">
        <v>80.400000000000006</v>
      </c>
      <c r="AD5" s="90"/>
      <c r="AE5" s="90"/>
      <c r="AF5" s="90"/>
      <c r="AG5" s="90"/>
      <c r="AH5" s="125"/>
      <c r="AI5" s="123" t="s">
        <v>141</v>
      </c>
      <c r="AJ5" s="90">
        <v>18.449197126328329</v>
      </c>
      <c r="AK5" s="57">
        <v>5.8534697623152674</v>
      </c>
      <c r="AL5" s="57">
        <v>58.991821168354434</v>
      </c>
      <c r="AM5" s="57">
        <v>12.905511943001969</v>
      </c>
      <c r="AN5" s="90">
        <v>26.4</v>
      </c>
      <c r="AO5" s="90">
        <v>27.6</v>
      </c>
      <c r="AP5" s="90">
        <v>32.099999999999994</v>
      </c>
      <c r="AQ5" s="90">
        <v>7.3000000000000114</v>
      </c>
      <c r="AR5" s="90">
        <v>30.9</v>
      </c>
      <c r="AS5" s="90">
        <v>33.6</v>
      </c>
      <c r="AT5" s="90">
        <v>25.799999999999997</v>
      </c>
      <c r="AU5" s="90">
        <v>20.200000000000003</v>
      </c>
      <c r="AV5" s="90">
        <v>33.700000000000003</v>
      </c>
      <c r="AW5" s="90">
        <v>38.199999999999989</v>
      </c>
      <c r="AX5" s="90">
        <v>26.500000000000014</v>
      </c>
      <c r="AY5" s="90">
        <v>28.399999999999991</v>
      </c>
      <c r="AZ5" s="90">
        <v>23.8</v>
      </c>
      <c r="BA5" s="90">
        <v>49.7</v>
      </c>
      <c r="BB5" s="90">
        <v>-14.600000000000001</v>
      </c>
      <c r="BC5" s="90">
        <v>18.999999999999993</v>
      </c>
      <c r="BD5" s="90">
        <v>22.9</v>
      </c>
      <c r="BE5" s="90">
        <v>20.700000000000003</v>
      </c>
      <c r="BF5" s="90">
        <v>25.199999999999996</v>
      </c>
      <c r="BG5" s="90">
        <v>24.400000000000006</v>
      </c>
      <c r="BH5" s="90">
        <v>31.8</v>
      </c>
      <c r="BI5" s="90">
        <v>31.500000000000004</v>
      </c>
      <c r="BJ5" s="90">
        <v>5.1000000000000014</v>
      </c>
      <c r="BK5" s="90">
        <f t="shared" ref="BK5:BK19" si="0">AC5-AB5</f>
        <v>12</v>
      </c>
      <c r="BL5" s="90">
        <v>31.8</v>
      </c>
      <c r="BM5" s="90">
        <v>31.500000000000004</v>
      </c>
      <c r="BN5" s="90">
        <v>5.1000000000000014</v>
      </c>
      <c r="BO5" s="90">
        <f t="shared" ref="BO5:BO18" si="1">AG5-AF5</f>
        <v>0</v>
      </c>
      <c r="BP5" s="125"/>
    </row>
    <row r="6" spans="1:68" x14ac:dyDescent="0.2">
      <c r="A6" s="123" t="s">
        <v>142</v>
      </c>
      <c r="B6" s="90">
        <v>47.34708609999997</v>
      </c>
      <c r="C6" s="90">
        <v>125.1182147004</v>
      </c>
      <c r="D6" s="90">
        <v>181.36446883000096</v>
      </c>
      <c r="E6" s="90">
        <v>227.9</v>
      </c>
      <c r="F6" s="90">
        <v>47.300000000000004</v>
      </c>
      <c r="G6" s="90">
        <v>107</v>
      </c>
      <c r="H6" s="90">
        <v>198.8</v>
      </c>
      <c r="I6" s="90">
        <v>249.9</v>
      </c>
      <c r="J6" s="90">
        <v>53.300000000000004</v>
      </c>
      <c r="K6" s="90">
        <v>116.5</v>
      </c>
      <c r="L6" s="90">
        <v>191.1</v>
      </c>
      <c r="M6" s="90">
        <v>254.4</v>
      </c>
      <c r="N6" s="90">
        <v>56.8</v>
      </c>
      <c r="O6" s="90">
        <v>122.5</v>
      </c>
      <c r="P6" s="90">
        <v>174.79999999999998</v>
      </c>
      <c r="Q6" s="90">
        <v>227.6</v>
      </c>
      <c r="R6" s="90">
        <v>57</v>
      </c>
      <c r="S6" s="90">
        <v>121.9</v>
      </c>
      <c r="T6" s="90">
        <v>174.20000000000002</v>
      </c>
      <c r="U6" s="90">
        <v>225.79999999999998</v>
      </c>
      <c r="V6" s="90">
        <v>87.8</v>
      </c>
      <c r="W6" s="90">
        <v>172.2</v>
      </c>
      <c r="X6" s="90">
        <v>249.4</v>
      </c>
      <c r="Y6" s="90">
        <v>318.10000000000002</v>
      </c>
      <c r="Z6" s="90">
        <v>84.600000000000009</v>
      </c>
      <c r="AA6" s="90">
        <v>187</v>
      </c>
      <c r="AB6" s="90">
        <v>266.5</v>
      </c>
      <c r="AC6" s="90">
        <v>346.09999999999997</v>
      </c>
      <c r="AD6" s="90"/>
      <c r="AE6" s="90"/>
      <c r="AF6" s="90"/>
      <c r="AG6" s="90"/>
      <c r="AH6" s="125"/>
      <c r="AI6" s="123" t="s">
        <v>142</v>
      </c>
      <c r="AJ6" s="90">
        <v>47.34708609999997</v>
      </c>
      <c r="AK6" s="57">
        <v>77.771128600400033</v>
      </c>
      <c r="AL6" s="57">
        <v>56.246254129600956</v>
      </c>
      <c r="AM6" s="57">
        <v>46.535531169999047</v>
      </c>
      <c r="AN6" s="90">
        <v>47.300000000000004</v>
      </c>
      <c r="AO6" s="90">
        <v>59.699999999999996</v>
      </c>
      <c r="AP6" s="90">
        <v>91.800000000000011</v>
      </c>
      <c r="AQ6" s="90">
        <v>51.099999999999994</v>
      </c>
      <c r="AR6" s="90">
        <v>53.300000000000004</v>
      </c>
      <c r="AS6" s="90">
        <v>63.199999999999996</v>
      </c>
      <c r="AT6" s="90">
        <v>74.599999999999994</v>
      </c>
      <c r="AU6" s="90">
        <v>63.300000000000011</v>
      </c>
      <c r="AV6" s="90">
        <v>56.8</v>
      </c>
      <c r="AW6" s="90">
        <v>65.7</v>
      </c>
      <c r="AX6" s="90">
        <v>52.299999999999983</v>
      </c>
      <c r="AY6" s="90">
        <v>52.800000000000011</v>
      </c>
      <c r="AZ6" s="90">
        <v>57</v>
      </c>
      <c r="BA6" s="90">
        <v>64.900000000000006</v>
      </c>
      <c r="BB6" s="90">
        <v>52.300000000000011</v>
      </c>
      <c r="BC6" s="90">
        <v>51.599999999999966</v>
      </c>
      <c r="BD6" s="90">
        <v>87.8</v>
      </c>
      <c r="BE6" s="90">
        <v>84.399999999999991</v>
      </c>
      <c r="BF6" s="90">
        <v>77.200000000000017</v>
      </c>
      <c r="BG6" s="90">
        <v>68.700000000000017</v>
      </c>
      <c r="BH6" s="90">
        <v>84.600000000000009</v>
      </c>
      <c r="BI6" s="90">
        <v>102.39999999999999</v>
      </c>
      <c r="BJ6" s="90">
        <v>79.5</v>
      </c>
      <c r="BK6" s="90">
        <f t="shared" si="0"/>
        <v>79.599999999999966</v>
      </c>
      <c r="BL6" s="90">
        <v>84.600000000000009</v>
      </c>
      <c r="BM6" s="90">
        <v>102.39999999999999</v>
      </c>
      <c r="BN6" s="90">
        <v>79.5</v>
      </c>
      <c r="BO6" s="90">
        <f t="shared" si="1"/>
        <v>0</v>
      </c>
      <c r="BP6" s="125"/>
    </row>
    <row r="7" spans="1:68" x14ac:dyDescent="0.2">
      <c r="A7" s="123" t="s">
        <v>143</v>
      </c>
      <c r="B7" s="90">
        <v>0</v>
      </c>
      <c r="C7" s="90">
        <v>0</v>
      </c>
      <c r="D7" s="90">
        <v>0</v>
      </c>
      <c r="E7" s="90">
        <v>0</v>
      </c>
      <c r="F7" s="90">
        <v>0</v>
      </c>
      <c r="G7" s="90">
        <v>0</v>
      </c>
      <c r="H7" s="90">
        <v>0</v>
      </c>
      <c r="I7" s="90">
        <v>0</v>
      </c>
      <c r="J7" s="90">
        <v>0</v>
      </c>
      <c r="K7" s="90">
        <v>0</v>
      </c>
      <c r="L7" s="90">
        <v>0</v>
      </c>
      <c r="M7" s="90">
        <v>0</v>
      </c>
      <c r="N7" s="90">
        <v>0</v>
      </c>
      <c r="O7" s="90">
        <v>0</v>
      </c>
      <c r="P7" s="90">
        <v>0</v>
      </c>
      <c r="Q7" s="90">
        <v>0</v>
      </c>
      <c r="R7" s="90">
        <v>0</v>
      </c>
      <c r="S7" s="90">
        <v>0</v>
      </c>
      <c r="T7" s="90">
        <v>0</v>
      </c>
      <c r="U7" s="90">
        <v>0</v>
      </c>
      <c r="V7" s="90">
        <v>0</v>
      </c>
      <c r="W7" s="90">
        <v>0</v>
      </c>
      <c r="X7" s="90">
        <v>0</v>
      </c>
      <c r="Y7" s="90">
        <v>0</v>
      </c>
      <c r="Z7" s="90">
        <v>0</v>
      </c>
      <c r="AA7" s="90">
        <v>0</v>
      </c>
      <c r="AB7" s="90">
        <v>0</v>
      </c>
      <c r="AC7" s="90">
        <v>0</v>
      </c>
      <c r="AD7" s="90"/>
      <c r="AE7" s="90"/>
      <c r="AF7" s="90"/>
      <c r="AG7" s="90"/>
      <c r="AH7" s="125"/>
      <c r="AI7" s="123" t="s">
        <v>143</v>
      </c>
      <c r="AJ7" s="90">
        <v>0</v>
      </c>
      <c r="AK7" s="57">
        <v>0</v>
      </c>
      <c r="AL7" s="57">
        <v>0</v>
      </c>
      <c r="AM7" s="57">
        <v>0</v>
      </c>
      <c r="AN7" s="90">
        <v>0</v>
      </c>
      <c r="AO7" s="90">
        <v>0</v>
      </c>
      <c r="AP7" s="90">
        <v>0</v>
      </c>
      <c r="AQ7" s="90">
        <v>0</v>
      </c>
      <c r="AR7" s="90">
        <v>0</v>
      </c>
      <c r="AS7" s="90">
        <v>0</v>
      </c>
      <c r="AT7" s="90">
        <v>0</v>
      </c>
      <c r="AU7" s="90">
        <v>0</v>
      </c>
      <c r="AV7" s="90">
        <v>0</v>
      </c>
      <c r="AW7" s="90">
        <v>0</v>
      </c>
      <c r="AX7" s="90">
        <v>0</v>
      </c>
      <c r="AY7" s="90">
        <v>0</v>
      </c>
      <c r="AZ7" s="90">
        <v>0</v>
      </c>
      <c r="BA7" s="90">
        <v>0</v>
      </c>
      <c r="BB7" s="90">
        <v>0</v>
      </c>
      <c r="BC7" s="90">
        <v>0</v>
      </c>
      <c r="BD7" s="90">
        <v>0</v>
      </c>
      <c r="BE7" s="90">
        <v>0</v>
      </c>
      <c r="BF7" s="90">
        <v>0</v>
      </c>
      <c r="BG7" s="90">
        <v>0</v>
      </c>
      <c r="BH7" s="90">
        <v>0</v>
      </c>
      <c r="BI7" s="90">
        <v>0</v>
      </c>
      <c r="BJ7" s="90">
        <v>0</v>
      </c>
      <c r="BK7" s="90">
        <f t="shared" si="0"/>
        <v>0</v>
      </c>
      <c r="BL7" s="90">
        <v>0</v>
      </c>
      <c r="BM7" s="90">
        <v>0</v>
      </c>
      <c r="BN7" s="90">
        <v>0</v>
      </c>
      <c r="BO7" s="90">
        <f t="shared" si="1"/>
        <v>0</v>
      </c>
      <c r="BP7" s="125"/>
    </row>
    <row r="8" spans="1:68" x14ac:dyDescent="0.2">
      <c r="A8" s="131" t="s">
        <v>144</v>
      </c>
      <c r="B8" s="60">
        <v>143.14471190765423</v>
      </c>
      <c r="C8" s="60">
        <v>305.86735658082938</v>
      </c>
      <c r="D8" s="60">
        <v>492.85183067842104</v>
      </c>
      <c r="E8" s="60">
        <v>624.99999999999989</v>
      </c>
      <c r="F8" s="60">
        <v>149.60000000000002</v>
      </c>
      <c r="G8" s="60">
        <v>314.39999999999998</v>
      </c>
      <c r="H8" s="60">
        <v>507.2</v>
      </c>
      <c r="I8" s="60">
        <v>635.9</v>
      </c>
      <c r="J8" s="60">
        <v>152.80000000000001</v>
      </c>
      <c r="K8" s="60">
        <v>317</v>
      </c>
      <c r="L8" s="60">
        <v>481.29999999999995</v>
      </c>
      <c r="M8" s="60">
        <v>631</v>
      </c>
      <c r="N8" s="60">
        <v>159</v>
      </c>
      <c r="O8" s="60">
        <v>333.3</v>
      </c>
      <c r="P8" s="60">
        <v>477.9</v>
      </c>
      <c r="Q8" s="60">
        <v>627.09999999999991</v>
      </c>
      <c r="R8" s="60">
        <v>149.5</v>
      </c>
      <c r="S8" s="60">
        <v>331.5</v>
      </c>
      <c r="T8" s="60">
        <v>435.70000000000005</v>
      </c>
      <c r="U8" s="60">
        <v>575.09999999999991</v>
      </c>
      <c r="V8" s="60">
        <v>182.5</v>
      </c>
      <c r="W8" s="60">
        <v>364.29999999999995</v>
      </c>
      <c r="X8" s="60">
        <v>537</v>
      </c>
      <c r="Y8" s="69">
        <v>698.2</v>
      </c>
      <c r="Z8" s="60">
        <v>184.60000000000002</v>
      </c>
      <c r="AA8" s="60">
        <v>390.6</v>
      </c>
      <c r="AB8" s="60">
        <v>548</v>
      </c>
      <c r="AC8" s="60">
        <v>707.59999999999991</v>
      </c>
      <c r="AD8" s="60"/>
      <c r="AE8" s="60"/>
      <c r="AF8" s="60"/>
      <c r="AG8" s="60"/>
      <c r="AH8" s="125"/>
      <c r="AI8" s="131" t="s">
        <v>144</v>
      </c>
      <c r="AJ8" s="60">
        <v>143.14471190765425</v>
      </c>
      <c r="AK8" s="60">
        <v>162.72264467317515</v>
      </c>
      <c r="AL8" s="60">
        <v>186.98447409759166</v>
      </c>
      <c r="AM8" s="60">
        <v>132.14816932157885</v>
      </c>
      <c r="AN8" s="60">
        <v>149.60000000000002</v>
      </c>
      <c r="AO8" s="60">
        <v>164.79999999999995</v>
      </c>
      <c r="AP8" s="60">
        <v>192.8</v>
      </c>
      <c r="AQ8" s="60">
        <v>128.69999999999999</v>
      </c>
      <c r="AR8" s="60">
        <v>152.80000000000001</v>
      </c>
      <c r="AS8" s="60">
        <v>164.2</v>
      </c>
      <c r="AT8" s="60">
        <v>164.29999999999995</v>
      </c>
      <c r="AU8" s="60">
        <v>149.70000000000005</v>
      </c>
      <c r="AV8" s="60">
        <v>159</v>
      </c>
      <c r="AW8" s="60">
        <v>174.3</v>
      </c>
      <c r="AX8" s="60">
        <v>144.59999999999997</v>
      </c>
      <c r="AY8" s="60">
        <v>149.19999999999993</v>
      </c>
      <c r="AZ8" s="60">
        <v>149.5</v>
      </c>
      <c r="BA8" s="60">
        <v>182</v>
      </c>
      <c r="BB8" s="60">
        <v>104.20000000000005</v>
      </c>
      <c r="BC8" s="60">
        <v>139.39999999999986</v>
      </c>
      <c r="BD8" s="60">
        <v>182.5</v>
      </c>
      <c r="BE8" s="60">
        <v>181.79999999999995</v>
      </c>
      <c r="BF8" s="60">
        <v>172.70000000000002</v>
      </c>
      <c r="BG8" s="60">
        <v>161.20000000000005</v>
      </c>
      <c r="BH8" s="60">
        <v>184.60000000000002</v>
      </c>
      <c r="BI8" s="60">
        <v>206</v>
      </c>
      <c r="BJ8" s="60">
        <v>157.39999999999998</v>
      </c>
      <c r="BK8" s="60">
        <f t="shared" si="0"/>
        <v>159.59999999999991</v>
      </c>
      <c r="BL8" s="60">
        <v>184.60000000000002</v>
      </c>
      <c r="BM8" s="60">
        <v>206</v>
      </c>
      <c r="BN8" s="60">
        <v>157.39999999999998</v>
      </c>
      <c r="BO8" s="60">
        <f t="shared" si="1"/>
        <v>0</v>
      </c>
      <c r="BP8" s="125"/>
    </row>
    <row r="9" spans="1:68" x14ac:dyDescent="0.2">
      <c r="A9" s="123" t="s">
        <v>145</v>
      </c>
      <c r="B9" s="90">
        <v>-30.405918426184996</v>
      </c>
      <c r="C9" s="90">
        <v>-66.490541518390003</v>
      </c>
      <c r="D9" s="90">
        <v>-98.639356144575004</v>
      </c>
      <c r="E9" s="90">
        <v>-134.4</v>
      </c>
      <c r="F9" s="90">
        <v>-30.5</v>
      </c>
      <c r="G9" s="90">
        <v>-61.7</v>
      </c>
      <c r="H9" s="90">
        <v>-98.3</v>
      </c>
      <c r="I9" s="90">
        <v>-135.5</v>
      </c>
      <c r="J9" s="90">
        <v>-32</v>
      </c>
      <c r="K9" s="90">
        <v>-66.7</v>
      </c>
      <c r="L9" s="90">
        <v>-101.19999999999999</v>
      </c>
      <c r="M9" s="90">
        <v>-137.4</v>
      </c>
      <c r="N9" s="90">
        <v>-33.1</v>
      </c>
      <c r="O9" s="90">
        <v>-66.7</v>
      </c>
      <c r="P9" s="90">
        <v>-100.9</v>
      </c>
      <c r="Q9" s="90">
        <v>-139.4</v>
      </c>
      <c r="R9" s="90">
        <v>-36.799999999999997</v>
      </c>
      <c r="S9" s="90">
        <v>-75.599999999999994</v>
      </c>
      <c r="T9" s="90">
        <v>-111.5</v>
      </c>
      <c r="U9" s="90">
        <v>-141</v>
      </c>
      <c r="V9" s="90">
        <v>-42.300000000000004</v>
      </c>
      <c r="W9" s="90">
        <v>-80.2</v>
      </c>
      <c r="X9" s="90">
        <v>-123.5</v>
      </c>
      <c r="Y9" s="90">
        <v>-165.39999999999998</v>
      </c>
      <c r="Z9" s="90">
        <v>-39.200000000000003</v>
      </c>
      <c r="AA9" s="90">
        <v>-84.8</v>
      </c>
      <c r="AB9" s="90">
        <v>-127.2</v>
      </c>
      <c r="AC9" s="90">
        <v>-172.8</v>
      </c>
      <c r="AD9" s="90"/>
      <c r="AE9" s="90"/>
      <c r="AF9" s="90"/>
      <c r="AG9" s="90"/>
      <c r="AH9" s="125"/>
      <c r="AI9" s="123" t="s">
        <v>145</v>
      </c>
      <c r="AJ9" s="90">
        <v>-30.405918426184996</v>
      </c>
      <c r="AK9" s="57">
        <v>-36.084623092205007</v>
      </c>
      <c r="AL9" s="57">
        <v>-32.148814626185001</v>
      </c>
      <c r="AM9" s="57">
        <v>-35.760643855425002</v>
      </c>
      <c r="AN9" s="90">
        <v>-30.5</v>
      </c>
      <c r="AO9" s="90">
        <v>-31.200000000000003</v>
      </c>
      <c r="AP9" s="90">
        <v>-36.599999999999994</v>
      </c>
      <c r="AQ9" s="90">
        <v>-37.200000000000003</v>
      </c>
      <c r="AR9" s="90">
        <v>-32</v>
      </c>
      <c r="AS9" s="90">
        <v>-34.700000000000003</v>
      </c>
      <c r="AT9" s="90">
        <v>-34.499999999999986</v>
      </c>
      <c r="AU9" s="90">
        <v>-36.200000000000017</v>
      </c>
      <c r="AV9" s="90">
        <v>-33.1</v>
      </c>
      <c r="AW9" s="90">
        <v>-33.6</v>
      </c>
      <c r="AX9" s="90">
        <v>-34.200000000000003</v>
      </c>
      <c r="AY9" s="90">
        <v>-38.5</v>
      </c>
      <c r="AZ9" s="90">
        <v>-36.799999999999997</v>
      </c>
      <c r="BA9" s="90">
        <v>-38.799999999999997</v>
      </c>
      <c r="BB9" s="90">
        <v>-35.900000000000006</v>
      </c>
      <c r="BC9" s="90">
        <v>-29.5</v>
      </c>
      <c r="BD9" s="90">
        <v>-42.300000000000004</v>
      </c>
      <c r="BE9" s="90">
        <v>-37.9</v>
      </c>
      <c r="BF9" s="90">
        <v>-43.3</v>
      </c>
      <c r="BG9" s="90">
        <v>-41.899999999999977</v>
      </c>
      <c r="BH9" s="90">
        <v>-39.200000000000003</v>
      </c>
      <c r="BI9" s="90">
        <v>-45.599999999999994</v>
      </c>
      <c r="BJ9" s="90">
        <v>-42.400000000000006</v>
      </c>
      <c r="BK9" s="90">
        <f t="shared" si="0"/>
        <v>-45.600000000000009</v>
      </c>
      <c r="BL9" s="90">
        <v>-39.200000000000003</v>
      </c>
      <c r="BM9" s="90">
        <v>-45.599999999999994</v>
      </c>
      <c r="BN9" s="90">
        <v>-42.400000000000006</v>
      </c>
      <c r="BO9" s="90">
        <f t="shared" si="1"/>
        <v>0</v>
      </c>
      <c r="BP9" s="125"/>
    </row>
    <row r="10" spans="1:68" x14ac:dyDescent="0.2">
      <c r="A10" s="123" t="s">
        <v>146</v>
      </c>
      <c r="B10" s="90">
        <v>-21.553539817730005</v>
      </c>
      <c r="C10" s="90">
        <v>-46.711452392010003</v>
      </c>
      <c r="D10" s="90">
        <v>-72.239628723560017</v>
      </c>
      <c r="E10" s="90">
        <v>-105.39999999999999</v>
      </c>
      <c r="F10" s="90">
        <v>-24.2</v>
      </c>
      <c r="G10" s="90">
        <v>-50.5</v>
      </c>
      <c r="H10" s="90">
        <v>-79.099999999999994</v>
      </c>
      <c r="I10" s="90">
        <v>-111.9</v>
      </c>
      <c r="J10" s="90">
        <v>-25.299999999999997</v>
      </c>
      <c r="K10" s="90">
        <v>-54.7</v>
      </c>
      <c r="L10" s="90">
        <v>-84.5</v>
      </c>
      <c r="M10" s="90">
        <v>-118.5</v>
      </c>
      <c r="N10" s="90">
        <v>-28.9</v>
      </c>
      <c r="O10" s="90">
        <v>-63.300000000000004</v>
      </c>
      <c r="P10" s="90">
        <v>-96.600000000000009</v>
      </c>
      <c r="Q10" s="90">
        <v>-129.9</v>
      </c>
      <c r="R10" s="90">
        <v>-32.5</v>
      </c>
      <c r="S10" s="90">
        <v>-68.099999999999994</v>
      </c>
      <c r="T10" s="90">
        <v>-101.3</v>
      </c>
      <c r="U10" s="90">
        <v>-135.19999999999999</v>
      </c>
      <c r="V10" s="90">
        <v>-31.1</v>
      </c>
      <c r="W10" s="90">
        <v>-67.400000000000006</v>
      </c>
      <c r="X10" s="90">
        <v>-102.80000000000001</v>
      </c>
      <c r="Y10" s="90">
        <v>-141.30000000000001</v>
      </c>
      <c r="Z10" s="90">
        <v>-36.5</v>
      </c>
      <c r="AA10" s="90">
        <v>-75.7</v>
      </c>
      <c r="AB10" s="90">
        <v>-115</v>
      </c>
      <c r="AC10" s="90">
        <v>-160.4</v>
      </c>
      <c r="AD10" s="90"/>
      <c r="AE10" s="90"/>
      <c r="AF10" s="90"/>
      <c r="AG10" s="90"/>
      <c r="AH10" s="125"/>
      <c r="AI10" s="123" t="s">
        <v>146</v>
      </c>
      <c r="AJ10" s="90">
        <v>-21.553539817730005</v>
      </c>
      <c r="AK10" s="57">
        <v>-25.157912574279997</v>
      </c>
      <c r="AL10" s="57">
        <v>-25.528176331550014</v>
      </c>
      <c r="AM10" s="57">
        <v>-33.160371276439975</v>
      </c>
      <c r="AN10" s="90">
        <v>-24.2</v>
      </c>
      <c r="AO10" s="90">
        <v>-26.3</v>
      </c>
      <c r="AP10" s="90">
        <v>-28.599999999999994</v>
      </c>
      <c r="AQ10" s="90">
        <v>-32.800000000000011</v>
      </c>
      <c r="AR10" s="90">
        <v>-25.299999999999997</v>
      </c>
      <c r="AS10" s="90">
        <v>-29.400000000000006</v>
      </c>
      <c r="AT10" s="90">
        <v>-29.799999999999997</v>
      </c>
      <c r="AU10" s="90">
        <v>-34</v>
      </c>
      <c r="AV10" s="90">
        <v>-28.9</v>
      </c>
      <c r="AW10" s="90">
        <v>-34.400000000000006</v>
      </c>
      <c r="AX10" s="90">
        <v>-33.300000000000004</v>
      </c>
      <c r="AY10" s="90">
        <v>-33.299999999999997</v>
      </c>
      <c r="AZ10" s="90">
        <v>-32.5</v>
      </c>
      <c r="BA10" s="90">
        <v>-35.599999999999994</v>
      </c>
      <c r="BB10" s="90">
        <v>-33.200000000000003</v>
      </c>
      <c r="BC10" s="90">
        <v>-33.899999999999991</v>
      </c>
      <c r="BD10" s="90">
        <v>-31.1</v>
      </c>
      <c r="BE10" s="90">
        <v>-36.300000000000004</v>
      </c>
      <c r="BF10" s="90">
        <v>-35.400000000000006</v>
      </c>
      <c r="BG10" s="90">
        <v>-38.5</v>
      </c>
      <c r="BH10" s="90">
        <v>-36.5</v>
      </c>
      <c r="BI10" s="90">
        <v>-39.200000000000003</v>
      </c>
      <c r="BJ10" s="90">
        <v>-39.299999999999997</v>
      </c>
      <c r="BK10" s="90">
        <f t="shared" si="0"/>
        <v>-45.400000000000006</v>
      </c>
      <c r="BL10" s="90">
        <v>-36.5</v>
      </c>
      <c r="BM10" s="90">
        <v>-39.200000000000003</v>
      </c>
      <c r="BN10" s="90">
        <v>-39.299999999999997</v>
      </c>
      <c r="BO10" s="90">
        <f t="shared" si="1"/>
        <v>0</v>
      </c>
      <c r="BP10" s="125"/>
    </row>
    <row r="11" spans="1:68" x14ac:dyDescent="0.2">
      <c r="A11" s="131" t="s">
        <v>147</v>
      </c>
      <c r="B11" s="60">
        <v>-51.959458243915009</v>
      </c>
      <c r="C11" s="60">
        <v>-113.20199391040001</v>
      </c>
      <c r="D11" s="60">
        <v>-170.87898486813503</v>
      </c>
      <c r="E11" s="60">
        <v>-239.8</v>
      </c>
      <c r="F11" s="60">
        <v>-54.7</v>
      </c>
      <c r="G11" s="60">
        <v>-112.2</v>
      </c>
      <c r="H11" s="60">
        <v>-177.39999999999998</v>
      </c>
      <c r="I11" s="60">
        <v>-247.4</v>
      </c>
      <c r="J11" s="60">
        <v>-57.3</v>
      </c>
      <c r="K11" s="60">
        <v>-121.4</v>
      </c>
      <c r="L11" s="60">
        <v>-185.7</v>
      </c>
      <c r="M11" s="60">
        <v>-255.9</v>
      </c>
      <c r="N11" s="60">
        <v>-62</v>
      </c>
      <c r="O11" s="60">
        <v>-130</v>
      </c>
      <c r="P11" s="60">
        <v>-197.5</v>
      </c>
      <c r="Q11" s="60">
        <v>-269.3</v>
      </c>
      <c r="R11" s="60">
        <v>-69.3</v>
      </c>
      <c r="S11" s="60">
        <v>-143.69999999999999</v>
      </c>
      <c r="T11" s="60">
        <v>-212.8</v>
      </c>
      <c r="U11" s="60">
        <v>-276.2</v>
      </c>
      <c r="V11" s="60">
        <v>-73.400000000000006</v>
      </c>
      <c r="W11" s="60">
        <v>-147.60000000000002</v>
      </c>
      <c r="X11" s="60">
        <v>-226.3</v>
      </c>
      <c r="Y11" s="69">
        <v>-306.7</v>
      </c>
      <c r="Z11" s="60">
        <v>-75.7</v>
      </c>
      <c r="AA11" s="60">
        <v>-160.5</v>
      </c>
      <c r="AB11" s="60">
        <v>-242.2</v>
      </c>
      <c r="AC11" s="60">
        <v>-333.20000000000005</v>
      </c>
      <c r="AD11" s="60"/>
      <c r="AE11" s="60"/>
      <c r="AF11" s="60"/>
      <c r="AG11" s="60"/>
      <c r="AH11" s="125"/>
      <c r="AI11" s="131" t="s">
        <v>147</v>
      </c>
      <c r="AJ11" s="60">
        <v>-51.959458243915002</v>
      </c>
      <c r="AK11" s="60">
        <v>-61.242535666484997</v>
      </c>
      <c r="AL11" s="60">
        <v>-57.676990957735029</v>
      </c>
      <c r="AM11" s="60">
        <v>-68.921015131864976</v>
      </c>
      <c r="AN11" s="60">
        <v>-54.7</v>
      </c>
      <c r="AO11" s="60">
        <v>-57.5</v>
      </c>
      <c r="AP11" s="60">
        <v>-65.199999999999974</v>
      </c>
      <c r="AQ11" s="60">
        <v>-70.000000000000028</v>
      </c>
      <c r="AR11" s="60">
        <v>-57.3</v>
      </c>
      <c r="AS11" s="60">
        <v>-64.100000000000009</v>
      </c>
      <c r="AT11" s="60">
        <v>-64.299999999999983</v>
      </c>
      <c r="AU11" s="60">
        <v>-70.200000000000017</v>
      </c>
      <c r="AV11" s="60">
        <v>-62</v>
      </c>
      <c r="AW11" s="60">
        <v>-68</v>
      </c>
      <c r="AX11" s="60">
        <v>-67.5</v>
      </c>
      <c r="AY11" s="60">
        <v>-71.800000000000011</v>
      </c>
      <c r="AZ11" s="60">
        <v>-69.3</v>
      </c>
      <c r="BA11" s="60">
        <v>-74.399999999999991</v>
      </c>
      <c r="BB11" s="60">
        <v>-69.100000000000023</v>
      </c>
      <c r="BC11" s="60">
        <v>-63.399999999999977</v>
      </c>
      <c r="BD11" s="60">
        <v>-73.400000000000006</v>
      </c>
      <c r="BE11" s="60">
        <v>-74.200000000000017</v>
      </c>
      <c r="BF11" s="60">
        <v>-78.7</v>
      </c>
      <c r="BG11" s="60">
        <v>-80.399999999999977</v>
      </c>
      <c r="BH11" s="60">
        <v>-75.7</v>
      </c>
      <c r="BI11" s="60">
        <v>-84.8</v>
      </c>
      <c r="BJ11" s="60">
        <v>-81.699999999999989</v>
      </c>
      <c r="BK11" s="60">
        <f t="shared" si="0"/>
        <v>-91.000000000000057</v>
      </c>
      <c r="BL11" s="60">
        <v>-75.7</v>
      </c>
      <c r="BM11" s="60">
        <v>-84.8</v>
      </c>
      <c r="BN11" s="60">
        <v>-81.699999999999989</v>
      </c>
      <c r="BO11" s="60">
        <f t="shared" si="1"/>
        <v>0</v>
      </c>
      <c r="BP11" s="125"/>
    </row>
    <row r="12" spans="1:68" s="15" customFormat="1" x14ac:dyDescent="0.25">
      <c r="A12" s="28" t="s">
        <v>220</v>
      </c>
      <c r="B12" s="90">
        <v>0</v>
      </c>
      <c r="C12" s="90">
        <v>0</v>
      </c>
      <c r="D12" s="90">
        <v>0</v>
      </c>
      <c r="E12" s="90">
        <v>0</v>
      </c>
      <c r="F12" s="90">
        <v>0</v>
      </c>
      <c r="G12" s="90">
        <v>0</v>
      </c>
      <c r="H12" s="90">
        <v>0</v>
      </c>
      <c r="I12" s="90">
        <v>0</v>
      </c>
      <c r="J12" s="90">
        <v>0</v>
      </c>
      <c r="K12" s="90">
        <v>0</v>
      </c>
      <c r="L12" s="90">
        <v>0</v>
      </c>
      <c r="M12" s="90">
        <v>0</v>
      </c>
      <c r="N12" s="90">
        <v>0</v>
      </c>
      <c r="O12" s="90">
        <v>0</v>
      </c>
      <c r="P12" s="90">
        <v>0</v>
      </c>
      <c r="Q12" s="90">
        <v>0</v>
      </c>
      <c r="R12" s="90">
        <v>0</v>
      </c>
      <c r="S12" s="90">
        <v>0</v>
      </c>
      <c r="T12" s="90">
        <v>0</v>
      </c>
      <c r="U12" s="90">
        <v>0</v>
      </c>
      <c r="V12" s="90">
        <v>0</v>
      </c>
      <c r="W12" s="90">
        <v>0</v>
      </c>
      <c r="X12" s="90">
        <v>0</v>
      </c>
      <c r="Y12" s="90">
        <v>0</v>
      </c>
      <c r="Z12" s="90">
        <v>0</v>
      </c>
      <c r="AA12" s="90">
        <v>0</v>
      </c>
      <c r="AB12" s="90">
        <v>0</v>
      </c>
      <c r="AC12" s="90">
        <v>0</v>
      </c>
      <c r="AD12" s="90"/>
      <c r="AE12" s="90"/>
      <c r="AF12" s="90"/>
      <c r="AG12" s="90"/>
      <c r="AH12" s="125"/>
      <c r="AI12" s="28" t="s">
        <v>220</v>
      </c>
      <c r="AJ12" s="90">
        <v>0</v>
      </c>
      <c r="AK12" s="57">
        <v>0</v>
      </c>
      <c r="AL12" s="57">
        <v>0</v>
      </c>
      <c r="AM12" s="57">
        <v>0</v>
      </c>
      <c r="AN12" s="90">
        <v>0</v>
      </c>
      <c r="AO12" s="90">
        <v>0</v>
      </c>
      <c r="AP12" s="90">
        <v>0</v>
      </c>
      <c r="AQ12" s="90">
        <v>0</v>
      </c>
      <c r="AR12" s="90">
        <v>0</v>
      </c>
      <c r="AS12" s="90">
        <v>0</v>
      </c>
      <c r="AT12" s="90">
        <v>0</v>
      </c>
      <c r="AU12" s="90">
        <v>0</v>
      </c>
      <c r="AV12" s="90">
        <v>0</v>
      </c>
      <c r="AW12" s="90">
        <v>0</v>
      </c>
      <c r="AX12" s="90">
        <v>0</v>
      </c>
      <c r="AY12" s="90">
        <v>0</v>
      </c>
      <c r="AZ12" s="90">
        <v>0</v>
      </c>
      <c r="BA12" s="90">
        <v>0</v>
      </c>
      <c r="BB12" s="90">
        <v>0</v>
      </c>
      <c r="BC12" s="90">
        <v>0</v>
      </c>
      <c r="BD12" s="90">
        <v>0</v>
      </c>
      <c r="BE12" s="90">
        <v>0</v>
      </c>
      <c r="BF12" s="90">
        <v>0</v>
      </c>
      <c r="BG12" s="90">
        <v>0</v>
      </c>
      <c r="BH12" s="90">
        <v>0</v>
      </c>
      <c r="BI12" s="90">
        <v>0</v>
      </c>
      <c r="BJ12" s="90">
        <v>0</v>
      </c>
      <c r="BK12" s="90">
        <f t="shared" si="0"/>
        <v>0</v>
      </c>
      <c r="BL12" s="90">
        <v>0</v>
      </c>
      <c r="BM12" s="90">
        <v>0</v>
      </c>
      <c r="BN12" s="90">
        <v>0</v>
      </c>
      <c r="BO12" s="90">
        <f t="shared" si="1"/>
        <v>0</v>
      </c>
      <c r="BP12" s="125"/>
    </row>
    <row r="13" spans="1:68" x14ac:dyDescent="0.2">
      <c r="A13" s="123" t="s">
        <v>148</v>
      </c>
      <c r="B13" s="90">
        <v>-14.079000000000001</v>
      </c>
      <c r="C13" s="90">
        <v>-24.5</v>
      </c>
      <c r="D13" s="90">
        <v>-26.438000000000002</v>
      </c>
      <c r="E13" s="90">
        <v>-34.5</v>
      </c>
      <c r="F13" s="90">
        <v>2</v>
      </c>
      <c r="G13" s="90">
        <v>-9.1</v>
      </c>
      <c r="H13" s="90">
        <v>-6.4</v>
      </c>
      <c r="I13" s="90">
        <v>-7.8999999999999986</v>
      </c>
      <c r="J13" s="90">
        <v>15.5</v>
      </c>
      <c r="K13" s="90">
        <v>21.9</v>
      </c>
      <c r="L13" s="90">
        <v>26.200000000000003</v>
      </c>
      <c r="M13" s="90">
        <v>18.3</v>
      </c>
      <c r="N13" s="90">
        <v>4.1999999999999993</v>
      </c>
      <c r="O13" s="90">
        <v>14.3</v>
      </c>
      <c r="P13" s="90">
        <v>24.999999999999996</v>
      </c>
      <c r="Q13" s="90">
        <v>36.200000000000003</v>
      </c>
      <c r="R13" s="90">
        <v>6.6999999999999993</v>
      </c>
      <c r="S13" s="90">
        <v>30</v>
      </c>
      <c r="T13" s="90">
        <v>12.700000000000001</v>
      </c>
      <c r="U13" s="90">
        <v>-20</v>
      </c>
      <c r="V13" s="90">
        <v>17.900000000000002</v>
      </c>
      <c r="W13" s="90">
        <v>43.599999999999994</v>
      </c>
      <c r="X13" s="90">
        <v>42.400000000000006</v>
      </c>
      <c r="Y13" s="90">
        <v>40.099999999999987</v>
      </c>
      <c r="Z13" s="90">
        <v>-3.8999999999999995</v>
      </c>
      <c r="AA13" s="90">
        <v>-17.799999999999997</v>
      </c>
      <c r="AB13" s="90">
        <v>-21.599999999999994</v>
      </c>
      <c r="AC13" s="90">
        <v>-21.799999999999997</v>
      </c>
      <c r="AD13" s="90"/>
      <c r="AE13" s="90"/>
      <c r="AF13" s="90"/>
      <c r="AG13" s="90"/>
      <c r="AH13" s="125"/>
      <c r="AI13" s="123" t="s">
        <v>148</v>
      </c>
      <c r="AJ13" s="90">
        <v>-14.079000000000001</v>
      </c>
      <c r="AK13" s="57">
        <v>-10.420999999999999</v>
      </c>
      <c r="AL13" s="57">
        <v>-1.9380000000000024</v>
      </c>
      <c r="AM13" s="57">
        <v>-8.0619999999999976</v>
      </c>
      <c r="AN13" s="90">
        <v>2</v>
      </c>
      <c r="AO13" s="90">
        <v>-11.1</v>
      </c>
      <c r="AP13" s="90">
        <v>2.6999999999999993</v>
      </c>
      <c r="AQ13" s="90">
        <v>-1.4999999999999982</v>
      </c>
      <c r="AR13" s="90">
        <v>15.5</v>
      </c>
      <c r="AS13" s="90">
        <v>6.3999999999999986</v>
      </c>
      <c r="AT13" s="90">
        <v>4.3000000000000043</v>
      </c>
      <c r="AU13" s="90">
        <v>-7.9000000000000021</v>
      </c>
      <c r="AV13" s="90">
        <v>4.1999999999999993</v>
      </c>
      <c r="AW13" s="90">
        <v>10.100000000000001</v>
      </c>
      <c r="AX13" s="90">
        <v>10.699999999999996</v>
      </c>
      <c r="AY13" s="90">
        <v>11.200000000000006</v>
      </c>
      <c r="AZ13" s="90">
        <v>6.6999999999999993</v>
      </c>
      <c r="BA13" s="90">
        <v>23.3</v>
      </c>
      <c r="BB13" s="90">
        <v>-17.299999999999997</v>
      </c>
      <c r="BC13" s="90">
        <v>-32.700000000000003</v>
      </c>
      <c r="BD13" s="90">
        <v>17.900000000000002</v>
      </c>
      <c r="BE13" s="90">
        <v>25.699999999999992</v>
      </c>
      <c r="BF13" s="90">
        <v>-1.1999999999999886</v>
      </c>
      <c r="BG13" s="90">
        <v>-2.3000000000000185</v>
      </c>
      <c r="BH13" s="90">
        <v>-3.8999999999999995</v>
      </c>
      <c r="BI13" s="90">
        <v>-13.899999999999999</v>
      </c>
      <c r="BJ13" s="90">
        <v>-3.7999999999999972</v>
      </c>
      <c r="BK13" s="90">
        <f t="shared" si="0"/>
        <v>-0.20000000000000284</v>
      </c>
      <c r="BL13" s="90">
        <v>-3.8999999999999995</v>
      </c>
      <c r="BM13" s="90">
        <v>-13.899999999999999</v>
      </c>
      <c r="BN13" s="90">
        <v>-3.7999999999999972</v>
      </c>
      <c r="BO13" s="90">
        <f t="shared" si="1"/>
        <v>0</v>
      </c>
      <c r="BP13" s="125"/>
    </row>
    <row r="14" spans="1:68" x14ac:dyDescent="0.2">
      <c r="A14" s="123" t="s">
        <v>149</v>
      </c>
      <c r="B14" s="90">
        <v>0</v>
      </c>
      <c r="C14" s="90">
        <v>0</v>
      </c>
      <c r="D14" s="90">
        <v>0</v>
      </c>
      <c r="E14" s="90">
        <v>0</v>
      </c>
      <c r="F14" s="90">
        <v>0</v>
      </c>
      <c r="G14" s="90">
        <v>-3.1</v>
      </c>
      <c r="H14" s="90">
        <v>-1.7</v>
      </c>
      <c r="I14" s="90">
        <v>-3.1</v>
      </c>
      <c r="J14" s="90">
        <v>0.5</v>
      </c>
      <c r="K14" s="90">
        <v>0.9</v>
      </c>
      <c r="L14" s="90">
        <v>0.9</v>
      </c>
      <c r="M14" s="90">
        <v>0.70000000000000007</v>
      </c>
      <c r="N14" s="90">
        <v>0</v>
      </c>
      <c r="O14" s="90">
        <v>0.8</v>
      </c>
      <c r="P14" s="90">
        <v>2.2000000000000002</v>
      </c>
      <c r="Q14" s="90">
        <v>0.9</v>
      </c>
      <c r="R14" s="90">
        <v>0.2</v>
      </c>
      <c r="S14" s="90">
        <v>-0.30000000000000004</v>
      </c>
      <c r="T14" s="90">
        <v>0</v>
      </c>
      <c r="U14" s="90">
        <v>-3.5000000000000009</v>
      </c>
      <c r="V14" s="90">
        <v>1</v>
      </c>
      <c r="W14" s="90">
        <v>1</v>
      </c>
      <c r="X14" s="90">
        <v>0.8</v>
      </c>
      <c r="Y14" s="90">
        <v>2.1999999999999997</v>
      </c>
      <c r="Z14" s="90">
        <v>0.4</v>
      </c>
      <c r="AA14" s="90">
        <v>-1</v>
      </c>
      <c r="AB14" s="90">
        <v>-0.19999999999999998</v>
      </c>
      <c r="AC14" s="90">
        <v>-3.6999999999999997</v>
      </c>
      <c r="AD14" s="90"/>
      <c r="AE14" s="90"/>
      <c r="AF14" s="90"/>
      <c r="AG14" s="90"/>
      <c r="AH14" s="125"/>
      <c r="AI14" s="123" t="s">
        <v>149</v>
      </c>
      <c r="AJ14" s="90">
        <v>0</v>
      </c>
      <c r="AK14" s="57">
        <v>0</v>
      </c>
      <c r="AL14" s="57">
        <v>0</v>
      </c>
      <c r="AM14" s="57">
        <v>0</v>
      </c>
      <c r="AN14" s="90">
        <v>0</v>
      </c>
      <c r="AO14" s="90">
        <v>-3.1</v>
      </c>
      <c r="AP14" s="90">
        <v>1.4000000000000001</v>
      </c>
      <c r="AQ14" s="90">
        <v>-1.4000000000000001</v>
      </c>
      <c r="AR14" s="90">
        <v>0.5</v>
      </c>
      <c r="AS14" s="90">
        <v>0.4</v>
      </c>
      <c r="AT14" s="90">
        <v>0</v>
      </c>
      <c r="AU14" s="90">
        <v>-0.19999999999999996</v>
      </c>
      <c r="AV14" s="90">
        <v>0</v>
      </c>
      <c r="AW14" s="90">
        <v>0.8</v>
      </c>
      <c r="AX14" s="90">
        <v>1.4000000000000001</v>
      </c>
      <c r="AY14" s="90">
        <v>-1.3000000000000003</v>
      </c>
      <c r="AZ14" s="90">
        <v>0.2</v>
      </c>
      <c r="BA14" s="90">
        <v>-0.5</v>
      </c>
      <c r="BB14" s="90">
        <v>0.30000000000000004</v>
      </c>
      <c r="BC14" s="90">
        <v>-3.5000000000000009</v>
      </c>
      <c r="BD14" s="90">
        <v>1</v>
      </c>
      <c r="BE14" s="90">
        <v>0</v>
      </c>
      <c r="BF14" s="90">
        <v>-0.19999999999999996</v>
      </c>
      <c r="BG14" s="90">
        <v>1.3999999999999997</v>
      </c>
      <c r="BH14" s="90">
        <v>0.4</v>
      </c>
      <c r="BI14" s="90">
        <v>-1.4</v>
      </c>
      <c r="BJ14" s="90">
        <v>0.8</v>
      </c>
      <c r="BK14" s="90">
        <f t="shared" si="0"/>
        <v>-3.4999999999999996</v>
      </c>
      <c r="BL14" s="90">
        <v>0.4</v>
      </c>
      <c r="BM14" s="90">
        <v>-1.4</v>
      </c>
      <c r="BN14" s="90">
        <v>0.8</v>
      </c>
      <c r="BO14" s="90">
        <f t="shared" si="1"/>
        <v>0</v>
      </c>
      <c r="BP14" s="125"/>
    </row>
    <row r="15" spans="1:68" x14ac:dyDescent="0.2">
      <c r="A15" s="123" t="s">
        <v>150</v>
      </c>
      <c r="B15" s="90">
        <v>0</v>
      </c>
      <c r="C15" s="90">
        <v>0</v>
      </c>
      <c r="D15" s="90">
        <v>0</v>
      </c>
      <c r="E15" s="90">
        <v>-2.5</v>
      </c>
      <c r="F15" s="90">
        <v>0</v>
      </c>
      <c r="G15" s="90">
        <v>0</v>
      </c>
      <c r="H15" s="90">
        <v>0</v>
      </c>
      <c r="I15" s="90">
        <v>0</v>
      </c>
      <c r="J15" s="90">
        <v>0</v>
      </c>
      <c r="K15" s="90">
        <v>0</v>
      </c>
      <c r="L15" s="90">
        <v>0</v>
      </c>
      <c r="M15" s="90">
        <v>-2</v>
      </c>
      <c r="N15" s="90">
        <v>0</v>
      </c>
      <c r="O15" s="90">
        <v>0</v>
      </c>
      <c r="P15" s="90">
        <v>0</v>
      </c>
      <c r="Q15" s="90">
        <v>0</v>
      </c>
      <c r="R15" s="90">
        <v>0</v>
      </c>
      <c r="S15" s="90">
        <v>0</v>
      </c>
      <c r="T15" s="90">
        <v>0</v>
      </c>
      <c r="U15" s="90">
        <v>0</v>
      </c>
      <c r="V15" s="90">
        <v>0</v>
      </c>
      <c r="W15" s="90">
        <v>-0.5</v>
      </c>
      <c r="X15" s="90">
        <v>-0.5</v>
      </c>
      <c r="Y15" s="90">
        <v>0.5</v>
      </c>
      <c r="Z15" s="90">
        <v>-0.3</v>
      </c>
      <c r="AA15" s="90">
        <v>-0.4</v>
      </c>
      <c r="AB15" s="90">
        <v>-0.4</v>
      </c>
      <c r="AC15" s="90">
        <v>-0.4</v>
      </c>
      <c r="AD15" s="90"/>
      <c r="AE15" s="90"/>
      <c r="AF15" s="90"/>
      <c r="AG15" s="90"/>
      <c r="AH15" s="125"/>
      <c r="AI15" s="123" t="s">
        <v>150</v>
      </c>
      <c r="AJ15" s="90">
        <v>0</v>
      </c>
      <c r="AK15" s="57">
        <v>0</v>
      </c>
      <c r="AL15" s="57">
        <v>0</v>
      </c>
      <c r="AM15" s="57">
        <v>-2.5</v>
      </c>
      <c r="AN15" s="90">
        <v>0</v>
      </c>
      <c r="AO15" s="90">
        <v>0</v>
      </c>
      <c r="AP15" s="90">
        <v>0</v>
      </c>
      <c r="AQ15" s="90">
        <v>0</v>
      </c>
      <c r="AR15" s="90">
        <v>0</v>
      </c>
      <c r="AS15" s="90">
        <v>0</v>
      </c>
      <c r="AT15" s="90">
        <v>0</v>
      </c>
      <c r="AU15" s="90">
        <v>-2</v>
      </c>
      <c r="AV15" s="90">
        <v>0</v>
      </c>
      <c r="AW15" s="90">
        <v>0</v>
      </c>
      <c r="AX15" s="90">
        <v>0</v>
      </c>
      <c r="AY15" s="90">
        <v>0</v>
      </c>
      <c r="AZ15" s="90">
        <v>0</v>
      </c>
      <c r="BA15" s="90">
        <v>0</v>
      </c>
      <c r="BB15" s="90">
        <v>0</v>
      </c>
      <c r="BC15" s="90">
        <v>0</v>
      </c>
      <c r="BD15" s="90">
        <v>0</v>
      </c>
      <c r="BE15" s="90">
        <v>-0.5</v>
      </c>
      <c r="BF15" s="90">
        <v>0</v>
      </c>
      <c r="BG15" s="90">
        <v>1</v>
      </c>
      <c r="BH15" s="90">
        <v>-0.3</v>
      </c>
      <c r="BI15" s="90">
        <v>-0.10000000000000003</v>
      </c>
      <c r="BJ15" s="90">
        <v>0</v>
      </c>
      <c r="BK15" s="90">
        <f t="shared" si="0"/>
        <v>0</v>
      </c>
      <c r="BL15" s="90">
        <v>-0.3</v>
      </c>
      <c r="BM15" s="90">
        <v>-0.10000000000000003</v>
      </c>
      <c r="BN15" s="90">
        <v>0</v>
      </c>
      <c r="BO15" s="90">
        <f t="shared" si="1"/>
        <v>0</v>
      </c>
      <c r="BP15" s="125"/>
    </row>
    <row r="16" spans="1:68" x14ac:dyDescent="0.2">
      <c r="A16" s="131" t="s">
        <v>151</v>
      </c>
      <c r="B16" s="60">
        <v>77.106253663739224</v>
      </c>
      <c r="C16" s="60">
        <v>168.16536267042937</v>
      </c>
      <c r="D16" s="60">
        <v>295.53484581028601</v>
      </c>
      <c r="E16" s="60">
        <v>348.19999999999993</v>
      </c>
      <c r="F16" s="60">
        <v>96.90000000000002</v>
      </c>
      <c r="G16" s="60">
        <v>190</v>
      </c>
      <c r="H16" s="60">
        <v>321.70000000000005</v>
      </c>
      <c r="I16" s="60">
        <v>377.5</v>
      </c>
      <c r="J16" s="60">
        <v>111.50000000000001</v>
      </c>
      <c r="K16" s="60">
        <v>218.4</v>
      </c>
      <c r="L16" s="60">
        <v>322.69999999999993</v>
      </c>
      <c r="M16" s="60">
        <v>392.09999999999997</v>
      </c>
      <c r="N16" s="60">
        <v>101.19999999999999</v>
      </c>
      <c r="O16" s="60">
        <v>218.40000000000003</v>
      </c>
      <c r="P16" s="60">
        <v>307.59999999999997</v>
      </c>
      <c r="Q16" s="60">
        <v>394.9</v>
      </c>
      <c r="R16" s="60">
        <v>87.1</v>
      </c>
      <c r="S16" s="60">
        <v>217.5</v>
      </c>
      <c r="T16" s="60">
        <v>235.60000000000002</v>
      </c>
      <c r="U16" s="60">
        <v>275.39999999999992</v>
      </c>
      <c r="V16" s="60">
        <v>128</v>
      </c>
      <c r="W16" s="60">
        <v>260.79999999999995</v>
      </c>
      <c r="X16" s="60">
        <v>353.4</v>
      </c>
      <c r="Y16" s="69">
        <f>Y8+Y11+Y13+Y14+Y15+Y12</f>
        <v>434.3</v>
      </c>
      <c r="Z16" s="60">
        <v>105.10000000000002</v>
      </c>
      <c r="AA16" s="60">
        <v>210.9</v>
      </c>
      <c r="AB16" s="60">
        <v>283.60000000000002</v>
      </c>
      <c r="AC16" s="60">
        <v>348.49999999999989</v>
      </c>
      <c r="AD16" s="60"/>
      <c r="AE16" s="60"/>
      <c r="AF16" s="60"/>
      <c r="AG16" s="60"/>
      <c r="AH16" s="125"/>
      <c r="AI16" s="131" t="s">
        <v>151</v>
      </c>
      <c r="AJ16" s="60">
        <v>77.106253663739253</v>
      </c>
      <c r="AK16" s="60">
        <v>91.05910900669015</v>
      </c>
      <c r="AL16" s="60">
        <v>127.36948313985664</v>
      </c>
      <c r="AM16" s="60">
        <v>52.665154189713917</v>
      </c>
      <c r="AN16" s="60">
        <v>96.90000000000002</v>
      </c>
      <c r="AO16" s="60">
        <v>93.09999999999998</v>
      </c>
      <c r="AP16" s="60">
        <v>131.70000000000005</v>
      </c>
      <c r="AQ16" s="60">
        <v>55.799999999999955</v>
      </c>
      <c r="AR16" s="60">
        <v>111.50000000000001</v>
      </c>
      <c r="AS16" s="60">
        <v>106.89999999999999</v>
      </c>
      <c r="AT16" s="60">
        <v>104.29999999999993</v>
      </c>
      <c r="AU16" s="60">
        <v>69.400000000000034</v>
      </c>
      <c r="AV16" s="60">
        <v>101.19999999999999</v>
      </c>
      <c r="AW16" s="60">
        <v>117.20000000000005</v>
      </c>
      <c r="AX16" s="60">
        <v>89.199999999999932</v>
      </c>
      <c r="AY16" s="60">
        <v>87.300000000000011</v>
      </c>
      <c r="AZ16" s="60">
        <v>87.1</v>
      </c>
      <c r="BA16" s="60">
        <v>130.4</v>
      </c>
      <c r="BB16" s="60">
        <v>18.100000000000023</v>
      </c>
      <c r="BC16" s="60">
        <v>39.799999999999898</v>
      </c>
      <c r="BD16" s="60">
        <v>128</v>
      </c>
      <c r="BE16" s="60">
        <v>132.79999999999995</v>
      </c>
      <c r="BF16" s="60">
        <v>92.600000000000023</v>
      </c>
      <c r="BG16" s="60">
        <v>80.900000000000034</v>
      </c>
      <c r="BH16" s="60">
        <v>105.10000000000002</v>
      </c>
      <c r="BI16" s="60">
        <v>105.79999999999998</v>
      </c>
      <c r="BJ16" s="60">
        <v>72.700000000000017</v>
      </c>
      <c r="BK16" s="60">
        <f t="shared" si="0"/>
        <v>64.899999999999864</v>
      </c>
      <c r="BL16" s="60">
        <v>105.10000000000002</v>
      </c>
      <c r="BM16" s="60">
        <v>105.79999999999998</v>
      </c>
      <c r="BN16" s="60">
        <v>72.700000000000017</v>
      </c>
      <c r="BO16" s="60">
        <f t="shared" si="1"/>
        <v>0</v>
      </c>
      <c r="BP16" s="125"/>
    </row>
    <row r="17" spans="1:260" x14ac:dyDescent="0.2">
      <c r="A17" s="123" t="s">
        <v>152</v>
      </c>
      <c r="B17" s="90">
        <v>-28.179313855583501</v>
      </c>
      <c r="C17" s="90">
        <v>-61.802184188058895</v>
      </c>
      <c r="D17" s="90">
        <v>-108.65689294980599</v>
      </c>
      <c r="E17" s="90">
        <v>-125.4</v>
      </c>
      <c r="F17" s="90">
        <v>-30.3</v>
      </c>
      <c r="G17" s="90">
        <v>-63.8</v>
      </c>
      <c r="H17" s="90">
        <v>-104.1</v>
      </c>
      <c r="I17" s="90">
        <v>-123.60000000000001</v>
      </c>
      <c r="J17" s="90">
        <v>-37</v>
      </c>
      <c r="K17" s="90">
        <v>-72.3</v>
      </c>
      <c r="L17" s="90">
        <v>-107</v>
      </c>
      <c r="M17" s="90">
        <v>-127.6</v>
      </c>
      <c r="N17" s="90">
        <v>-33.4</v>
      </c>
      <c r="O17" s="90">
        <v>-72.3</v>
      </c>
      <c r="P17" s="90">
        <v>-99</v>
      </c>
      <c r="Q17" s="90">
        <v>-129.1</v>
      </c>
      <c r="R17" s="90">
        <v>-29.1</v>
      </c>
      <c r="S17" s="90">
        <v>-71.5</v>
      </c>
      <c r="T17" s="90">
        <v>-78.400000000000006</v>
      </c>
      <c r="U17" s="90">
        <v>-92.399999999999991</v>
      </c>
      <c r="V17" s="90">
        <v>-43.300000000000004</v>
      </c>
      <c r="W17" s="90">
        <v>-89.4</v>
      </c>
      <c r="X17" s="90">
        <v>-120.1</v>
      </c>
      <c r="Y17" s="90">
        <v>-147</v>
      </c>
      <c r="Z17" s="90">
        <v>-34.4</v>
      </c>
      <c r="AA17" s="90">
        <v>-70.2</v>
      </c>
      <c r="AB17" s="90">
        <v>-94.1</v>
      </c>
      <c r="AC17" s="90">
        <v>-114.89999999999999</v>
      </c>
      <c r="AD17" s="90"/>
      <c r="AE17" s="90"/>
      <c r="AF17" s="90"/>
      <c r="AG17" s="90"/>
      <c r="AH17" s="125"/>
      <c r="AI17" s="123" t="s">
        <v>152</v>
      </c>
      <c r="AJ17" s="90">
        <v>-28.179313855583501</v>
      </c>
      <c r="AK17" s="57">
        <v>-33.622870332475394</v>
      </c>
      <c r="AL17" s="57">
        <v>-46.854708761747098</v>
      </c>
      <c r="AM17" s="57">
        <v>-16.743107050194013</v>
      </c>
      <c r="AN17" s="90">
        <v>-30.3</v>
      </c>
      <c r="AO17" s="90">
        <v>-33.5</v>
      </c>
      <c r="AP17" s="90">
        <v>-40.299999999999997</v>
      </c>
      <c r="AQ17" s="90">
        <v>-19.500000000000014</v>
      </c>
      <c r="AR17" s="90">
        <v>-37</v>
      </c>
      <c r="AS17" s="90">
        <v>-35.299999999999997</v>
      </c>
      <c r="AT17" s="90">
        <v>-34.700000000000003</v>
      </c>
      <c r="AU17" s="90">
        <v>-20.599999999999994</v>
      </c>
      <c r="AV17" s="90">
        <v>-33.4</v>
      </c>
      <c r="AW17" s="90">
        <v>-38.9</v>
      </c>
      <c r="AX17" s="90">
        <v>-26.700000000000003</v>
      </c>
      <c r="AY17" s="90">
        <v>-30.099999999999994</v>
      </c>
      <c r="AZ17" s="90">
        <v>-29.1</v>
      </c>
      <c r="BA17" s="90">
        <v>-42.4</v>
      </c>
      <c r="BB17" s="90">
        <v>-6.9000000000000057</v>
      </c>
      <c r="BC17" s="90">
        <v>-13.999999999999986</v>
      </c>
      <c r="BD17" s="90">
        <v>-43.300000000000004</v>
      </c>
      <c r="BE17" s="90">
        <v>-46.1</v>
      </c>
      <c r="BF17" s="90">
        <v>-30.699999999999989</v>
      </c>
      <c r="BG17" s="90">
        <v>-26.900000000000006</v>
      </c>
      <c r="BH17" s="90">
        <v>-34.4</v>
      </c>
      <c r="BI17" s="90">
        <v>-35.800000000000004</v>
      </c>
      <c r="BJ17" s="90">
        <v>-23.899999999999991</v>
      </c>
      <c r="BK17" s="90">
        <f t="shared" si="0"/>
        <v>-20.799999999999997</v>
      </c>
      <c r="BL17" s="90">
        <v>-34.4</v>
      </c>
      <c r="BM17" s="90">
        <v>-35.800000000000004</v>
      </c>
      <c r="BN17" s="90">
        <v>-23.899999999999991</v>
      </c>
      <c r="BO17" s="90">
        <f t="shared" si="1"/>
        <v>0</v>
      </c>
      <c r="BP17" s="125"/>
    </row>
    <row r="18" spans="1:260" x14ac:dyDescent="0.2">
      <c r="A18" s="123" t="s">
        <v>153</v>
      </c>
      <c r="B18" s="90">
        <v>0</v>
      </c>
      <c r="C18" s="90">
        <v>0</v>
      </c>
      <c r="D18" s="90">
        <v>0</v>
      </c>
      <c r="E18" s="90">
        <v>0</v>
      </c>
      <c r="F18" s="90">
        <v>0</v>
      </c>
      <c r="G18" s="90">
        <v>0</v>
      </c>
      <c r="H18" s="90">
        <v>0</v>
      </c>
      <c r="I18" s="90">
        <v>0</v>
      </c>
      <c r="J18" s="90">
        <v>0</v>
      </c>
      <c r="K18" s="90">
        <v>0</v>
      </c>
      <c r="L18" s="90">
        <v>0</v>
      </c>
      <c r="M18" s="90">
        <v>0</v>
      </c>
      <c r="N18" s="90">
        <v>0</v>
      </c>
      <c r="O18" s="90">
        <v>0</v>
      </c>
      <c r="P18" s="90">
        <v>0</v>
      </c>
      <c r="Q18" s="90">
        <v>0</v>
      </c>
      <c r="R18" s="90">
        <v>-0.9</v>
      </c>
      <c r="S18" s="90">
        <v>-1.9</v>
      </c>
      <c r="T18" s="90">
        <v>-2</v>
      </c>
      <c r="U18" s="90">
        <v>-2.2999999999999998</v>
      </c>
      <c r="V18" s="90">
        <v>-0.1</v>
      </c>
      <c r="W18" s="90">
        <v>-1.1000000000000001</v>
      </c>
      <c r="X18" s="90">
        <v>-1.8</v>
      </c>
      <c r="Y18" s="90">
        <v>-2.8</v>
      </c>
      <c r="Z18" s="90">
        <v>-2.2000000000000002</v>
      </c>
      <c r="AA18" s="90">
        <v>-9</v>
      </c>
      <c r="AB18" s="90">
        <v>-7.4</v>
      </c>
      <c r="AC18" s="90">
        <v>-8.6</v>
      </c>
      <c r="AD18" s="90"/>
      <c r="AE18" s="90"/>
      <c r="AF18" s="90"/>
      <c r="AG18" s="90"/>
      <c r="AH18" s="125"/>
      <c r="AI18" s="123" t="s">
        <v>153</v>
      </c>
      <c r="AJ18" s="90">
        <v>0</v>
      </c>
      <c r="AK18" s="57">
        <v>0</v>
      </c>
      <c r="AL18" s="57">
        <v>0</v>
      </c>
      <c r="AM18" s="57">
        <v>0</v>
      </c>
      <c r="AN18" s="90">
        <v>0</v>
      </c>
      <c r="AO18" s="90">
        <v>0</v>
      </c>
      <c r="AP18" s="90">
        <v>0</v>
      </c>
      <c r="AQ18" s="90">
        <v>0</v>
      </c>
      <c r="AR18" s="90">
        <v>0</v>
      </c>
      <c r="AS18" s="90">
        <v>0</v>
      </c>
      <c r="AT18" s="90">
        <v>0</v>
      </c>
      <c r="AU18" s="90">
        <v>0</v>
      </c>
      <c r="AV18" s="90">
        <v>0</v>
      </c>
      <c r="AW18" s="90">
        <v>0</v>
      </c>
      <c r="AX18" s="90">
        <v>0</v>
      </c>
      <c r="AY18" s="90">
        <v>0</v>
      </c>
      <c r="AZ18" s="90">
        <v>-0.9</v>
      </c>
      <c r="BA18" s="90">
        <v>-0.99999999999999989</v>
      </c>
      <c r="BB18" s="90">
        <v>-0.10000000000000009</v>
      </c>
      <c r="BC18" s="90">
        <v>-0.29999999999999982</v>
      </c>
      <c r="BD18" s="90">
        <v>-0.1</v>
      </c>
      <c r="BE18" s="90">
        <v>-1</v>
      </c>
      <c r="BF18" s="90">
        <v>-0.7</v>
      </c>
      <c r="BG18" s="90">
        <v>-0.99999999999999978</v>
      </c>
      <c r="BH18" s="90">
        <v>-2.2000000000000002</v>
      </c>
      <c r="BI18" s="90">
        <v>-6.8</v>
      </c>
      <c r="BJ18" s="90">
        <v>1.5999999999999996</v>
      </c>
      <c r="BK18" s="90">
        <f t="shared" si="0"/>
        <v>-1.1999999999999993</v>
      </c>
      <c r="BL18" s="90">
        <v>-2.2000000000000002</v>
      </c>
      <c r="BM18" s="90">
        <v>-6.8</v>
      </c>
      <c r="BN18" s="90">
        <v>1.5999999999999996</v>
      </c>
      <c r="BO18" s="90">
        <f t="shared" si="1"/>
        <v>0</v>
      </c>
      <c r="BP18" s="125"/>
    </row>
    <row r="19" spans="1:260" x14ac:dyDescent="0.2">
      <c r="A19" s="110" t="s">
        <v>154</v>
      </c>
      <c r="B19" s="75">
        <v>48.926939808155723</v>
      </c>
      <c r="C19" s="75">
        <v>106.3631784823705</v>
      </c>
      <c r="D19" s="75">
        <v>186.87795286047998</v>
      </c>
      <c r="E19" s="75">
        <v>222.79999999999993</v>
      </c>
      <c r="F19" s="75">
        <v>66.600000000000023</v>
      </c>
      <c r="G19" s="75">
        <v>126.2</v>
      </c>
      <c r="H19" s="75">
        <v>217.60000000000005</v>
      </c>
      <c r="I19" s="75">
        <v>253.89999999999998</v>
      </c>
      <c r="J19" s="75">
        <v>74.500000000000014</v>
      </c>
      <c r="K19" s="75">
        <v>146.10000000000002</v>
      </c>
      <c r="L19" s="75">
        <v>215.69999999999993</v>
      </c>
      <c r="M19" s="75">
        <v>264.49999999999994</v>
      </c>
      <c r="N19" s="75">
        <v>67.799999999999983</v>
      </c>
      <c r="O19" s="75">
        <v>146.10000000000002</v>
      </c>
      <c r="P19" s="75">
        <v>208.59999999999997</v>
      </c>
      <c r="Q19" s="75">
        <v>265.79999999999995</v>
      </c>
      <c r="R19" s="75">
        <v>57.099999999999994</v>
      </c>
      <c r="S19" s="75">
        <v>144.1</v>
      </c>
      <c r="T19" s="75">
        <v>155.20000000000002</v>
      </c>
      <c r="U19" s="75">
        <v>180.69999999999993</v>
      </c>
      <c r="V19" s="75">
        <v>84.6</v>
      </c>
      <c r="W19" s="75">
        <v>170.29999999999995</v>
      </c>
      <c r="X19" s="75">
        <v>231.49999999999997</v>
      </c>
      <c r="Y19" s="75">
        <v>284.5</v>
      </c>
      <c r="Z19" s="75">
        <v>68.500000000000014</v>
      </c>
      <c r="AA19" s="75">
        <v>131.69999999999999</v>
      </c>
      <c r="AB19" s="75">
        <v>182.10000000000002</v>
      </c>
      <c r="AC19" s="75">
        <v>224.99999999999991</v>
      </c>
      <c r="AD19" s="75"/>
      <c r="AE19" s="75"/>
      <c r="AF19" s="75"/>
      <c r="AG19" s="75"/>
      <c r="AH19" s="125"/>
      <c r="AI19" s="110" t="s">
        <v>154</v>
      </c>
      <c r="AJ19" s="62">
        <v>48.926939808155751</v>
      </c>
      <c r="AK19" s="62">
        <v>57.436238674214778</v>
      </c>
      <c r="AL19" s="62">
        <v>80.514774378109479</v>
      </c>
      <c r="AM19" s="62">
        <v>35.922047139519947</v>
      </c>
      <c r="AN19" s="62">
        <v>66.600000000000023</v>
      </c>
      <c r="AO19" s="62">
        <v>59.59999999999998</v>
      </c>
      <c r="AP19" s="62">
        <v>91.400000000000048</v>
      </c>
      <c r="AQ19" s="62">
        <v>36.299999999999926</v>
      </c>
      <c r="AR19" s="62">
        <v>74.500000000000014</v>
      </c>
      <c r="AS19" s="62">
        <v>71.600000000000009</v>
      </c>
      <c r="AT19" s="62">
        <v>69.599999999999909</v>
      </c>
      <c r="AU19" s="62">
        <v>48.800000000000011</v>
      </c>
      <c r="AV19" s="62">
        <v>67.799999999999983</v>
      </c>
      <c r="AW19" s="62">
        <v>78.30000000000004</v>
      </c>
      <c r="AX19" s="62">
        <v>62.499999999999943</v>
      </c>
      <c r="AY19" s="62">
        <v>57.199999999999989</v>
      </c>
      <c r="AZ19" s="62">
        <v>57.099999999999994</v>
      </c>
      <c r="BA19" s="62">
        <v>87</v>
      </c>
      <c r="BB19" s="62">
        <v>11.100000000000023</v>
      </c>
      <c r="BC19" s="62">
        <v>25.499999999999915</v>
      </c>
      <c r="BD19" s="62">
        <v>84.6</v>
      </c>
      <c r="BE19" s="62">
        <v>85.69999999999996</v>
      </c>
      <c r="BF19" s="75">
        <v>61.200000000000031</v>
      </c>
      <c r="BG19" s="62">
        <v>53.000000000000028</v>
      </c>
      <c r="BH19" s="62">
        <v>68.500000000000014</v>
      </c>
      <c r="BI19" s="62">
        <v>63.199999999999974</v>
      </c>
      <c r="BJ19" s="75">
        <v>50.400000000000034</v>
      </c>
      <c r="BK19" s="62">
        <f t="shared" si="0"/>
        <v>42.899999999999892</v>
      </c>
      <c r="BL19" s="62"/>
      <c r="BM19" s="62"/>
      <c r="BN19" s="75"/>
      <c r="BO19" s="62"/>
      <c r="BP19" s="125"/>
    </row>
    <row r="20" spans="1:260" ht="15" x14ac:dyDescent="0.2">
      <c r="A20" s="91"/>
      <c r="AI20" s="91"/>
    </row>
    <row r="21" spans="1:260" s="15" customFormat="1" x14ac:dyDescent="0.2">
      <c r="A21" s="78" t="s">
        <v>167</v>
      </c>
      <c r="B21" s="90">
        <v>13752.109</v>
      </c>
      <c r="C21" s="90">
        <v>13991.164999999999</v>
      </c>
      <c r="D21" s="90">
        <v>15696.966</v>
      </c>
      <c r="E21" s="90">
        <v>15125.13</v>
      </c>
      <c r="F21" s="90">
        <v>14681.1</v>
      </c>
      <c r="G21" s="90">
        <v>15357.8</v>
      </c>
      <c r="H21" s="90">
        <v>14664.1</v>
      </c>
      <c r="I21" s="90">
        <v>14481</v>
      </c>
      <c r="J21" s="90">
        <v>14859.599999999999</v>
      </c>
      <c r="K21" s="90">
        <v>15467</v>
      </c>
      <c r="L21" s="90">
        <v>15674</v>
      </c>
      <c r="M21" s="90">
        <v>16134.2</v>
      </c>
      <c r="N21" s="90">
        <v>17164.3</v>
      </c>
      <c r="O21" s="90">
        <v>17400.599999999999</v>
      </c>
      <c r="P21" s="90">
        <v>17320.8</v>
      </c>
      <c r="Q21" s="90">
        <v>17865.3</v>
      </c>
      <c r="R21" s="90">
        <v>17582.7</v>
      </c>
      <c r="S21" s="90">
        <v>18041.399999999998</v>
      </c>
      <c r="T21" s="90">
        <v>18941.599999999999</v>
      </c>
      <c r="U21" s="90">
        <v>18644.2</v>
      </c>
      <c r="V21" s="90">
        <v>18558</v>
      </c>
      <c r="W21" s="90">
        <v>19522.399999999998</v>
      </c>
      <c r="X21" s="90">
        <v>18870.599999999999</v>
      </c>
      <c r="Y21" s="90">
        <v>19292.3</v>
      </c>
      <c r="Z21" s="90">
        <v>19513.599999999999</v>
      </c>
      <c r="AA21" s="90">
        <v>21039.8</v>
      </c>
      <c r="AB21" s="90">
        <v>20807.900000000001</v>
      </c>
      <c r="AC21" s="90">
        <v>21085</v>
      </c>
      <c r="AD21" s="90"/>
      <c r="AE21" s="90"/>
      <c r="AF21" s="90"/>
      <c r="AG21" s="90"/>
      <c r="AH21" s="243"/>
      <c r="AI21" s="92"/>
      <c r="AP21" s="122"/>
      <c r="AQ21" s="122"/>
      <c r="AR21" s="122"/>
      <c r="AV21" s="122"/>
      <c r="BD21" s="122"/>
    </row>
    <row r="22" spans="1:260" s="15" customFormat="1" x14ac:dyDescent="0.2">
      <c r="A22" s="78" t="s">
        <v>252</v>
      </c>
      <c r="B22" s="90"/>
      <c r="C22" s="90"/>
      <c r="D22" s="90"/>
      <c r="E22" s="90"/>
      <c r="F22" s="90"/>
      <c r="G22" s="90"/>
      <c r="H22" s="90"/>
      <c r="I22" s="90"/>
      <c r="J22" s="90"/>
      <c r="K22" s="90"/>
      <c r="L22" s="90"/>
      <c r="M22" s="90"/>
      <c r="N22" s="90">
        <v>321.2</v>
      </c>
      <c r="O22" s="90">
        <v>345.5</v>
      </c>
      <c r="P22" s="90">
        <v>356.1</v>
      </c>
      <c r="Q22" s="90">
        <v>369.1</v>
      </c>
      <c r="R22" s="90">
        <v>357.6</v>
      </c>
      <c r="S22" s="90">
        <v>351.3</v>
      </c>
      <c r="T22" s="90">
        <v>352.8</v>
      </c>
      <c r="U22" s="90">
        <v>358.8</v>
      </c>
      <c r="V22" s="90">
        <v>376.5</v>
      </c>
      <c r="W22" s="90">
        <v>380.5</v>
      </c>
      <c r="X22" s="90">
        <v>382.3</v>
      </c>
      <c r="Y22" s="90">
        <v>384</v>
      </c>
      <c r="Z22" s="90">
        <v>443.2</v>
      </c>
      <c r="AA22" s="90">
        <v>409</v>
      </c>
      <c r="AB22" s="90">
        <v>392.9</v>
      </c>
      <c r="AC22" s="90">
        <v>350.9</v>
      </c>
      <c r="AD22" s="90"/>
      <c r="AE22" s="90"/>
      <c r="AF22" s="90"/>
      <c r="AG22" s="90"/>
      <c r="AH22" s="243"/>
      <c r="AI22" s="92"/>
      <c r="AP22" s="122"/>
      <c r="AQ22" s="122"/>
      <c r="AR22" s="122"/>
      <c r="AV22" s="122"/>
      <c r="AZ22" s="122"/>
      <c r="BC22" s="228"/>
      <c r="BD22" s="228"/>
      <c r="BE22" s="228"/>
    </row>
    <row r="23" spans="1:260" x14ac:dyDescent="0.2">
      <c r="A23" s="78" t="s">
        <v>164</v>
      </c>
      <c r="B23" s="124">
        <v>550</v>
      </c>
      <c r="C23" s="124">
        <v>572</v>
      </c>
      <c r="D23" s="124">
        <v>576</v>
      </c>
      <c r="E23" s="124">
        <v>579</v>
      </c>
      <c r="F23" s="124">
        <v>568</v>
      </c>
      <c r="G23" s="124">
        <v>579</v>
      </c>
      <c r="H23" s="124">
        <v>577</v>
      </c>
      <c r="I23" s="132">
        <v>590</v>
      </c>
      <c r="J23" s="124">
        <v>574</v>
      </c>
      <c r="K23" s="124">
        <v>577</v>
      </c>
      <c r="L23" s="124">
        <v>588</v>
      </c>
      <c r="M23" s="124">
        <v>587</v>
      </c>
      <c r="N23" s="124">
        <v>572</v>
      </c>
      <c r="O23" s="124">
        <v>571</v>
      </c>
      <c r="P23" s="124">
        <v>567</v>
      </c>
      <c r="Q23" s="124">
        <v>621</v>
      </c>
      <c r="R23" s="124">
        <v>634</v>
      </c>
      <c r="S23" s="124">
        <v>633</v>
      </c>
      <c r="T23" s="124">
        <v>633</v>
      </c>
      <c r="U23" s="124">
        <v>630</v>
      </c>
      <c r="V23" s="124">
        <v>623</v>
      </c>
      <c r="W23" s="124">
        <v>616</v>
      </c>
      <c r="X23" s="124">
        <v>627</v>
      </c>
      <c r="Y23" s="124">
        <v>635</v>
      </c>
      <c r="Z23" s="124">
        <v>622</v>
      </c>
      <c r="AA23" s="124">
        <v>629</v>
      </c>
      <c r="AB23" s="124">
        <v>633</v>
      </c>
      <c r="AC23" s="124">
        <v>650</v>
      </c>
      <c r="AD23" s="124"/>
      <c r="AE23" s="124"/>
      <c r="AF23" s="124"/>
      <c r="AG23" s="124"/>
      <c r="AH23" s="243"/>
    </row>
    <row r="24" spans="1:260" x14ac:dyDescent="0.2">
      <c r="A24" s="78" t="s">
        <v>166</v>
      </c>
      <c r="B24" s="90">
        <v>29397.5</v>
      </c>
      <c r="C24" s="90">
        <v>29060.199999999997</v>
      </c>
      <c r="D24" s="90">
        <v>29898.3</v>
      </c>
      <c r="E24" s="90">
        <v>27229.7</v>
      </c>
      <c r="F24" s="90">
        <v>25521.4</v>
      </c>
      <c r="G24" s="90">
        <v>24825.800000000003</v>
      </c>
      <c r="H24" s="90">
        <v>23441.1</v>
      </c>
      <c r="I24" s="90">
        <v>23104.2</v>
      </c>
      <c r="J24" s="90">
        <v>23573.5</v>
      </c>
      <c r="K24" s="90">
        <v>24863.5</v>
      </c>
      <c r="L24" s="90">
        <v>20031.400000000001</v>
      </c>
      <c r="M24" s="90">
        <v>19510.900000000001</v>
      </c>
      <c r="N24" s="90">
        <v>19713.2</v>
      </c>
      <c r="O24" s="90">
        <v>19819.199999999997</v>
      </c>
      <c r="P24" s="90">
        <v>19982.7</v>
      </c>
      <c r="Q24" s="90">
        <v>20065.77404650965</v>
      </c>
      <c r="R24" s="90">
        <v>19669.899999999998</v>
      </c>
      <c r="S24" s="90">
        <v>20332.674940868936</v>
      </c>
      <c r="T24" s="90">
        <v>20765.825278197848</v>
      </c>
      <c r="U24" s="90">
        <v>20027.699956061806</v>
      </c>
      <c r="V24" s="90">
        <v>19964.7</v>
      </c>
      <c r="W24" s="90">
        <v>20689.946327639846</v>
      </c>
      <c r="X24" s="90">
        <v>19967.783100547815</v>
      </c>
      <c r="Y24" s="90">
        <v>19924.806350164108</v>
      </c>
      <c r="Z24" s="90">
        <v>20250.655766773394</v>
      </c>
      <c r="AA24" s="90">
        <v>20706.510515953254</v>
      </c>
      <c r="AB24" s="90">
        <v>20771.396802746844</v>
      </c>
      <c r="AC24" s="90">
        <v>20785.649987538949</v>
      </c>
      <c r="AD24" s="90"/>
      <c r="AE24" s="90"/>
      <c r="AF24" s="90"/>
      <c r="AG24" s="90"/>
      <c r="AH24" s="243"/>
    </row>
    <row r="25" spans="1:260" s="14" customFormat="1" x14ac:dyDescent="0.2">
      <c r="A25" s="78" t="s">
        <v>165</v>
      </c>
      <c r="B25" s="116">
        <v>36.298552389022362</v>
      </c>
      <c r="C25" s="116">
        <v>37.010158643877681</v>
      </c>
      <c r="D25" s="116">
        <v>34.671472079735707</v>
      </c>
      <c r="E25" s="116">
        <v>38.4</v>
      </c>
      <c r="F25" s="119">
        <v>0.36564171122994649</v>
      </c>
      <c r="G25" s="119">
        <v>0.3568702290076336</v>
      </c>
      <c r="H25" s="119">
        <v>0.34976340694006308</v>
      </c>
      <c r="I25" s="119">
        <v>0.38905488284321438</v>
      </c>
      <c r="J25" s="119">
        <v>0.37499999999999994</v>
      </c>
      <c r="K25" s="119">
        <v>0.38296529968454263</v>
      </c>
      <c r="L25" s="119">
        <v>0.38583004363183049</v>
      </c>
      <c r="M25" s="119">
        <v>0.40554675118858957</v>
      </c>
      <c r="N25" s="119">
        <v>0.38993710691823902</v>
      </c>
      <c r="O25" s="119">
        <v>0.39003900390039004</v>
      </c>
      <c r="P25" s="119">
        <v>0.41326637371835112</v>
      </c>
      <c r="Q25" s="119">
        <v>0.42943709137298686</v>
      </c>
      <c r="R25" s="119">
        <v>0.46354515050167222</v>
      </c>
      <c r="S25" s="119">
        <v>0.43348416289592756</v>
      </c>
      <c r="T25" s="119">
        <v>0.48840945604773922</v>
      </c>
      <c r="U25" s="119">
        <v>0.48026430186054603</v>
      </c>
      <c r="V25" s="119">
        <v>0.40219178082191787</v>
      </c>
      <c r="W25" s="119">
        <v>0.40516058193796334</v>
      </c>
      <c r="X25" s="119">
        <v>0.421415270018622</v>
      </c>
      <c r="Y25" s="119">
        <v>0.43927241478086504</v>
      </c>
      <c r="Z25" s="119">
        <v>0.41007583965330441</v>
      </c>
      <c r="AA25" s="119">
        <v>0.41090629800307216</v>
      </c>
      <c r="AB25" s="119">
        <v>0.44197080291970803</v>
      </c>
      <c r="AC25" s="119">
        <f>-AC11/AC8</f>
        <v>0.47088750706613919</v>
      </c>
      <c r="AD25" s="119"/>
      <c r="AE25" s="119"/>
      <c r="AF25" s="119"/>
      <c r="AG25" s="119"/>
      <c r="AH25" s="243"/>
      <c r="AI25" s="27"/>
      <c r="BC25" s="225"/>
      <c r="BG25" s="225"/>
    </row>
    <row r="26" spans="1:260" s="14" customFormat="1" ht="15.75" x14ac:dyDescent="0.2">
      <c r="A26" s="203" t="s">
        <v>281</v>
      </c>
      <c r="B26" s="116"/>
      <c r="C26" s="116"/>
      <c r="D26" s="116"/>
      <c r="E26" s="116"/>
      <c r="F26" s="119"/>
      <c r="G26" s="119"/>
      <c r="H26" s="119"/>
      <c r="I26" s="119"/>
      <c r="J26" s="119"/>
      <c r="K26" s="119"/>
      <c r="L26" s="119"/>
      <c r="M26" s="119"/>
      <c r="N26" s="119"/>
      <c r="O26" s="119"/>
      <c r="P26" s="119"/>
      <c r="Q26" s="119"/>
      <c r="R26" s="119">
        <v>3.6999999999999998E-2</v>
      </c>
      <c r="S26" s="119">
        <v>3.1E-2</v>
      </c>
      <c r="T26" s="119">
        <v>0.03</v>
      </c>
      <c r="U26" s="119">
        <v>2.9000000000000001E-2</v>
      </c>
      <c r="V26" s="119">
        <v>0.03</v>
      </c>
      <c r="W26" s="119">
        <v>1.2E-2</v>
      </c>
      <c r="X26" s="119">
        <v>1.2E-2</v>
      </c>
      <c r="Y26" s="119">
        <v>1.2E-2</v>
      </c>
      <c r="Z26" s="119">
        <v>1.2E-2</v>
      </c>
      <c r="AA26" s="119">
        <v>1.0999999999999999E-2</v>
      </c>
      <c r="AB26" s="119">
        <v>0.01</v>
      </c>
      <c r="AC26" s="119">
        <v>5.210251923038531E-3</v>
      </c>
      <c r="AD26" s="119"/>
      <c r="AE26" s="119"/>
      <c r="AF26" s="119"/>
      <c r="AG26" s="119"/>
      <c r="AH26" s="243"/>
      <c r="AI26" s="27"/>
      <c r="BC26" s="225"/>
      <c r="BG26" s="225"/>
    </row>
    <row r="27" spans="1:260" s="27" customFormat="1" ht="15.75" x14ac:dyDescent="0.2">
      <c r="A27" s="86" t="s">
        <v>282</v>
      </c>
      <c r="B27" s="77"/>
      <c r="C27" s="77"/>
      <c r="D27" s="77"/>
      <c r="E27" s="77"/>
      <c r="F27" s="77"/>
      <c r="G27" s="77"/>
      <c r="H27" s="77"/>
      <c r="I27" s="80"/>
      <c r="J27" s="77"/>
      <c r="K27" s="77"/>
      <c r="L27" s="77"/>
      <c r="M27" s="68"/>
      <c r="N27" s="68"/>
      <c r="O27" s="77"/>
      <c r="P27" s="77"/>
      <c r="Q27" s="77"/>
      <c r="R27" s="119">
        <v>2.3E-2</v>
      </c>
      <c r="S27" s="119">
        <v>1.7999999999999999E-2</v>
      </c>
      <c r="T27" s="119">
        <v>1.7000000000000001E-2</v>
      </c>
      <c r="U27" s="119">
        <v>1.7000000000000001E-2</v>
      </c>
      <c r="V27" s="119">
        <v>1.9E-2</v>
      </c>
      <c r="W27" s="119">
        <v>5.0000000000000001E-3</v>
      </c>
      <c r="X27" s="119">
        <v>6.0000000000000001E-3</v>
      </c>
      <c r="Y27" s="119">
        <v>5.0000000000000001E-3</v>
      </c>
      <c r="Z27" s="119">
        <v>5.0000000000000001E-3</v>
      </c>
      <c r="AA27" s="119">
        <v>5.0000000000000001E-3</v>
      </c>
      <c r="AB27" s="119">
        <v>5.0000000000000001E-3</v>
      </c>
      <c r="AC27" s="119">
        <v>1.1977481991725957E-3</v>
      </c>
      <c r="AD27" s="119"/>
      <c r="AE27" s="119"/>
      <c r="AF27" s="119"/>
      <c r="AG27" s="119"/>
      <c r="AH27" s="243"/>
      <c r="AI27" s="66"/>
    </row>
    <row r="28" spans="1:260" s="54" customFormat="1" ht="15.75" x14ac:dyDescent="0.2">
      <c r="A28" s="8" t="s">
        <v>243</v>
      </c>
      <c r="B28" s="15"/>
      <c r="C28" s="15"/>
      <c r="D28" s="15"/>
      <c r="E28" s="15"/>
      <c r="F28" s="58"/>
      <c r="G28" s="58"/>
      <c r="H28" s="58"/>
      <c r="I28" s="58"/>
      <c r="J28" s="58"/>
      <c r="K28" s="58"/>
      <c r="L28" s="58"/>
      <c r="M28" s="58"/>
      <c r="N28" s="58"/>
      <c r="O28" s="205">
        <v>0.16</v>
      </c>
      <c r="P28" s="205">
        <v>0.15</v>
      </c>
      <c r="Q28" s="205">
        <v>0.15</v>
      </c>
      <c r="R28" s="205">
        <v>0.13</v>
      </c>
      <c r="S28" s="206">
        <v>0.16</v>
      </c>
      <c r="T28" s="206">
        <v>0.112</v>
      </c>
      <c r="U28" s="206">
        <v>0.13</v>
      </c>
      <c r="V28" s="205">
        <v>0.188</v>
      </c>
      <c r="W28" s="206">
        <v>0.19</v>
      </c>
      <c r="X28" s="206">
        <v>0.17</v>
      </c>
      <c r="Y28" s="206">
        <v>0.16</v>
      </c>
      <c r="Z28" s="206">
        <v>0.15</v>
      </c>
      <c r="AA28" s="206">
        <v>0.15</v>
      </c>
      <c r="AB28" s="206">
        <v>0.13</v>
      </c>
      <c r="AC28" s="206" t="s">
        <v>288</v>
      </c>
      <c r="AD28" s="206"/>
      <c r="AE28" s="206"/>
      <c r="AF28" s="206"/>
      <c r="AG28" s="206"/>
      <c r="AH28" s="243"/>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row>
    <row r="29" spans="1:260" s="54" customFormat="1" x14ac:dyDescent="0.2">
      <c r="A29" s="8"/>
      <c r="B29" s="15"/>
      <c r="C29" s="15"/>
      <c r="D29" s="15"/>
      <c r="E29" s="15"/>
      <c r="F29" s="58"/>
      <c r="G29" s="58"/>
      <c r="H29" s="58"/>
      <c r="I29" s="58"/>
      <c r="J29" s="58"/>
      <c r="K29" s="58"/>
      <c r="L29" s="58"/>
      <c r="M29" s="58"/>
      <c r="N29" s="58"/>
      <c r="O29" s="58"/>
      <c r="P29" s="58"/>
      <c r="Q29" s="58"/>
      <c r="R29" s="58"/>
      <c r="S29" s="120"/>
      <c r="T29" s="120"/>
      <c r="U29" s="120"/>
      <c r="V29" s="58"/>
      <c r="W29" s="120"/>
      <c r="X29" s="120"/>
      <c r="Y29" s="120"/>
      <c r="Z29" s="120"/>
      <c r="AA29" s="120"/>
      <c r="AB29" s="120"/>
      <c r="AC29" s="120"/>
      <c r="AD29" s="120"/>
      <c r="AE29" s="120"/>
      <c r="AF29" s="120"/>
      <c r="AG29" s="120"/>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c r="IZ29" s="8"/>
    </row>
    <row r="30" spans="1:260" s="27" customFormat="1" ht="13.5" customHeight="1" x14ac:dyDescent="0.2">
      <c r="A30" s="177" t="s">
        <v>236</v>
      </c>
      <c r="B30" s="77"/>
      <c r="C30" s="77"/>
      <c r="D30" s="77"/>
      <c r="E30" s="77"/>
      <c r="F30" s="77"/>
      <c r="G30" s="77"/>
      <c r="H30" s="77"/>
      <c r="I30" s="80"/>
      <c r="J30" s="77"/>
      <c r="K30" s="77"/>
      <c r="L30" s="77"/>
      <c r="M30" s="68"/>
      <c r="N30" s="200"/>
      <c r="O30" s="200"/>
      <c r="P30" s="200"/>
      <c r="Q30" s="200"/>
      <c r="R30" s="200"/>
      <c r="S30" s="200"/>
      <c r="T30" s="200"/>
      <c r="U30" s="119"/>
      <c r="V30" s="200"/>
      <c r="W30" s="200"/>
      <c r="X30" s="200"/>
      <c r="Y30" s="119"/>
      <c r="Z30" s="119"/>
      <c r="AA30" s="119"/>
      <c r="AB30" s="119"/>
      <c r="AC30" s="119"/>
      <c r="AD30" s="119"/>
      <c r="AE30" s="119"/>
      <c r="AF30" s="119"/>
      <c r="AG30" s="119"/>
      <c r="AI30" s="66"/>
    </row>
    <row r="31" spans="1:260" s="27" customFormat="1" x14ac:dyDescent="0.2">
      <c r="A31" s="177" t="s">
        <v>253</v>
      </c>
      <c r="B31" s="77"/>
      <c r="C31" s="77"/>
      <c r="D31" s="77"/>
      <c r="E31" s="77"/>
      <c r="F31" s="77"/>
      <c r="G31" s="77"/>
      <c r="H31" s="77"/>
      <c r="I31" s="80"/>
      <c r="J31" s="77"/>
      <c r="K31" s="77"/>
      <c r="L31" s="77"/>
      <c r="M31" s="68"/>
      <c r="N31" s="68">
        <v>9.8267857899999989</v>
      </c>
      <c r="O31" s="77">
        <v>16.268057687999999</v>
      </c>
      <c r="P31" s="77">
        <v>20.417222780000003</v>
      </c>
      <c r="Q31" s="77">
        <v>30.35186062</v>
      </c>
      <c r="R31" s="77">
        <v>5.88026903</v>
      </c>
      <c r="S31" s="116">
        <v>14.535380719999999</v>
      </c>
      <c r="T31" s="116">
        <v>20.600510908</v>
      </c>
      <c r="U31" s="116">
        <v>22.9</v>
      </c>
      <c r="V31" s="77">
        <v>15.186088060000001</v>
      </c>
      <c r="W31" s="116">
        <v>39.872875979</v>
      </c>
      <c r="X31" s="116">
        <v>49.4</v>
      </c>
      <c r="Y31" s="116">
        <v>62.493979566999997</v>
      </c>
      <c r="Z31" s="116">
        <v>11.450128673999998</v>
      </c>
      <c r="AA31" s="116">
        <v>21.6</v>
      </c>
      <c r="AB31" s="116">
        <v>34.435742050000002</v>
      </c>
      <c r="AC31" s="116">
        <v>42.7</v>
      </c>
      <c r="AD31" s="116"/>
      <c r="AE31" s="116"/>
      <c r="AF31" s="116"/>
      <c r="AG31" s="116"/>
      <c r="AI31" s="66"/>
    </row>
    <row r="32" spans="1:260" s="27" customFormat="1" x14ac:dyDescent="0.2">
      <c r="A32" s="177" t="s">
        <v>254</v>
      </c>
      <c r="B32" s="77"/>
      <c r="C32" s="77"/>
      <c r="D32" s="77"/>
      <c r="E32" s="77"/>
      <c r="F32" s="77"/>
      <c r="G32" s="77"/>
      <c r="H32" s="77"/>
      <c r="I32" s="80"/>
      <c r="J32" s="77"/>
      <c r="K32" s="77"/>
      <c r="L32" s="77"/>
      <c r="M32" s="68"/>
      <c r="N32" s="68">
        <v>54.263599763036723</v>
      </c>
      <c r="O32" s="77">
        <v>112.43317016125727</v>
      </c>
      <c r="P32" s="77">
        <v>159.07093898708882</v>
      </c>
      <c r="Q32" s="77">
        <v>208.89139701157842</v>
      </c>
      <c r="R32" s="77">
        <v>47.979474253193544</v>
      </c>
      <c r="S32" s="116">
        <v>98.460436718854851</v>
      </c>
      <c r="T32" s="116">
        <v>141.54196354479342</v>
      </c>
      <c r="U32" s="116">
        <v>191</v>
      </c>
      <c r="V32" s="77">
        <v>53.000066767761986</v>
      </c>
      <c r="W32" s="116">
        <v>113.68398514328598</v>
      </c>
      <c r="X32" s="116">
        <v>161.80000000000001</v>
      </c>
      <c r="Y32" s="116">
        <v>213.90392211079001</v>
      </c>
      <c r="Z32" s="116">
        <v>56.211918338209998</v>
      </c>
      <c r="AA32" s="116">
        <v>106.5</v>
      </c>
      <c r="AB32" s="116">
        <v>155.98027487214574</v>
      </c>
      <c r="AC32" s="116">
        <v>212</v>
      </c>
      <c r="AD32" s="116"/>
      <c r="AE32" s="116"/>
      <c r="AF32" s="116"/>
      <c r="AG32" s="116"/>
      <c r="AI32" s="66"/>
    </row>
    <row r="33" spans="1:35" s="27" customFormat="1" x14ac:dyDescent="0.2">
      <c r="A33" s="177" t="s">
        <v>255</v>
      </c>
      <c r="B33" s="77"/>
      <c r="C33" s="77"/>
      <c r="D33" s="77"/>
      <c r="E33" s="77"/>
      <c r="F33" s="77"/>
      <c r="G33" s="77"/>
      <c r="H33" s="77"/>
      <c r="I33" s="80"/>
      <c r="J33" s="77"/>
      <c r="K33" s="77"/>
      <c r="L33" s="77"/>
      <c r="M33" s="68"/>
      <c r="N33" s="68">
        <v>23.606072000000001</v>
      </c>
      <c r="O33" s="77">
        <v>47.919821999999996</v>
      </c>
      <c r="P33" s="77">
        <v>67.125563999999997</v>
      </c>
      <c r="Q33" s="77">
        <v>87.508298000000011</v>
      </c>
      <c r="R33" s="77">
        <v>30.659339410000001</v>
      </c>
      <c r="S33" s="116">
        <v>64.563907409999999</v>
      </c>
      <c r="T33" s="116">
        <v>83.674907410000003</v>
      </c>
      <c r="U33" s="116">
        <v>112.4</v>
      </c>
      <c r="V33" s="77">
        <v>40.586047979999996</v>
      </c>
      <c r="W33" s="116">
        <v>67.734701979999997</v>
      </c>
      <c r="X33" s="116">
        <v>102.5</v>
      </c>
      <c r="Y33" s="116">
        <v>127.5371102</v>
      </c>
      <c r="Z33" s="116">
        <v>38.943999989999995</v>
      </c>
      <c r="AA33" s="116">
        <v>98.4</v>
      </c>
      <c r="AB33" s="116">
        <v>126.17543413499999</v>
      </c>
      <c r="AC33" s="116">
        <v>158.9</v>
      </c>
      <c r="AD33" s="116"/>
      <c r="AE33" s="116"/>
      <c r="AF33" s="116"/>
      <c r="AG33" s="116"/>
      <c r="AI33" s="66"/>
    </row>
    <row r="34" spans="1:35" s="27" customFormat="1" x14ac:dyDescent="0.2">
      <c r="A34" s="36" t="s">
        <v>256</v>
      </c>
      <c r="B34" s="77"/>
      <c r="C34" s="77"/>
      <c r="D34" s="77"/>
      <c r="E34" s="77"/>
      <c r="F34" s="77"/>
      <c r="G34" s="77"/>
      <c r="H34" s="77"/>
      <c r="I34" s="80"/>
      <c r="J34" s="77"/>
      <c r="K34" s="77"/>
      <c r="L34" s="77"/>
      <c r="M34" s="68"/>
      <c r="N34" s="68">
        <v>18.083369991312864</v>
      </c>
      <c r="O34" s="77">
        <v>15.983785667536955</v>
      </c>
      <c r="P34" s="77">
        <v>5.6699042685239647</v>
      </c>
      <c r="Q34" s="77">
        <v>12.503892357528338</v>
      </c>
      <c r="R34" s="77">
        <v>4.0152984658684812</v>
      </c>
      <c r="S34" s="116">
        <v>23.27893824961032</v>
      </c>
      <c r="T34" s="116">
        <v>-4.1560815472868278</v>
      </c>
      <c r="U34" s="116">
        <v>11.3</v>
      </c>
      <c r="V34" s="77">
        <v>13.06049646202422</v>
      </c>
      <c r="W34" s="116">
        <v>30.322800275492881</v>
      </c>
      <c r="X34" s="116">
        <v>48</v>
      </c>
      <c r="Y34" s="116">
        <v>60.078352386773908</v>
      </c>
      <c r="Z34" s="116">
        <v>13.071411460030909</v>
      </c>
      <c r="AA34" s="116">
        <v>20.3</v>
      </c>
      <c r="AB34" s="116">
        <v>7.0040992071463162</v>
      </c>
      <c r="AC34" s="116">
        <v>-5.3</v>
      </c>
      <c r="AD34" s="116"/>
      <c r="AE34" s="116"/>
      <c r="AF34" s="116"/>
      <c r="AG34" s="116"/>
      <c r="AI34" s="66"/>
    </row>
    <row r="35" spans="1:35" s="27" customFormat="1" x14ac:dyDescent="0.2">
      <c r="A35" s="36" t="s">
        <v>257</v>
      </c>
      <c r="B35" s="77"/>
      <c r="C35" s="77"/>
      <c r="D35" s="77"/>
      <c r="E35" s="77"/>
      <c r="F35" s="77"/>
      <c r="G35" s="77"/>
      <c r="H35" s="77"/>
      <c r="I35" s="80"/>
      <c r="J35" s="77"/>
      <c r="K35" s="77"/>
      <c r="L35" s="77"/>
      <c r="M35" s="68"/>
      <c r="N35" s="68">
        <v>20.920172455650416</v>
      </c>
      <c r="O35" s="77">
        <v>72.395164483205789</v>
      </c>
      <c r="P35" s="77">
        <v>123.78636996438718</v>
      </c>
      <c r="Q35" s="77">
        <v>155.67955201089313</v>
      </c>
      <c r="R35" s="77">
        <v>31.465618840937978</v>
      </c>
      <c r="S35" s="116">
        <v>70.869336901534822</v>
      </c>
      <c r="T35" s="116">
        <v>104.20469968449299</v>
      </c>
      <c r="U35" s="116">
        <v>123.6</v>
      </c>
      <c r="V35" s="77">
        <v>33.082300730213795</v>
      </c>
      <c r="W35" s="116">
        <v>54.440636622221078</v>
      </c>
      <c r="X35" s="116">
        <v>87.8</v>
      </c>
      <c r="Y35" s="116">
        <v>114.84863573543623</v>
      </c>
      <c r="Z35" s="116">
        <v>30.602923693732485</v>
      </c>
      <c r="AA35" s="116">
        <v>74.3</v>
      </c>
      <c r="AB35" s="116">
        <v>117.11844973570797</v>
      </c>
      <c r="AC35" s="116">
        <v>157.30000000000001</v>
      </c>
      <c r="AD35" s="116"/>
      <c r="AE35" s="116"/>
      <c r="AF35" s="116"/>
      <c r="AG35" s="116"/>
      <c r="AI35" s="66"/>
    </row>
    <row r="36" spans="1:35" s="27" customFormat="1" x14ac:dyDescent="0.2">
      <c r="A36" s="36" t="s">
        <v>189</v>
      </c>
      <c r="B36" s="77"/>
      <c r="C36" s="77"/>
      <c r="D36" s="77"/>
      <c r="E36" s="77"/>
      <c r="F36" s="77"/>
      <c r="G36" s="77"/>
      <c r="H36" s="77"/>
      <c r="I36" s="80"/>
      <c r="J36" s="77"/>
      <c r="K36" s="77"/>
      <c r="L36" s="77"/>
      <c r="M36" s="68"/>
      <c r="N36" s="68">
        <v>32.298000000000002</v>
      </c>
      <c r="O36" s="77">
        <v>68.300000000000011</v>
      </c>
      <c r="P36" s="77">
        <v>101.8</v>
      </c>
      <c r="Q36" s="77">
        <v>132.19999999999999</v>
      </c>
      <c r="R36" s="77">
        <v>29.5</v>
      </c>
      <c r="S36" s="116">
        <v>59.775000000000006</v>
      </c>
      <c r="T36" s="116">
        <v>89.819000000000003</v>
      </c>
      <c r="U36" s="116">
        <v>113.9</v>
      </c>
      <c r="V36" s="77">
        <v>27.58</v>
      </c>
      <c r="W36" s="116">
        <v>58.248999999999995</v>
      </c>
      <c r="X36" s="116">
        <v>87.5</v>
      </c>
      <c r="Y36" s="116">
        <v>119.316</v>
      </c>
      <c r="Z36" s="116">
        <v>34.274999999999999</v>
      </c>
      <c r="AA36" s="116">
        <v>69.5</v>
      </c>
      <c r="AB36" s="116">
        <v>107.30799999999999</v>
      </c>
      <c r="AC36" s="116">
        <v>142</v>
      </c>
      <c r="AD36" s="116"/>
      <c r="AE36" s="116"/>
      <c r="AF36" s="116"/>
      <c r="AG36" s="116"/>
      <c r="AI36" s="66"/>
    </row>
    <row r="37" spans="1:35" s="27" customFormat="1" x14ac:dyDescent="0.2">
      <c r="A37" s="180" t="s">
        <v>239</v>
      </c>
      <c r="B37" s="77"/>
      <c r="C37" s="77"/>
      <c r="D37" s="77"/>
      <c r="E37" s="77"/>
      <c r="F37" s="77"/>
      <c r="G37" s="77"/>
      <c r="H37" s="77"/>
      <c r="I37" s="80"/>
      <c r="J37" s="77"/>
      <c r="K37" s="77"/>
      <c r="L37" s="77"/>
      <c r="M37" s="68"/>
      <c r="N37" s="201">
        <v>158.99799999999999</v>
      </c>
      <c r="O37" s="201">
        <v>333.3</v>
      </c>
      <c r="P37" s="201">
        <v>477.86999999999995</v>
      </c>
      <c r="Q37" s="201">
        <v>627.13499999999988</v>
      </c>
      <c r="R37" s="201">
        <v>149.5</v>
      </c>
      <c r="S37" s="201">
        <v>331.48299999999995</v>
      </c>
      <c r="T37" s="201">
        <v>435.6849999999996</v>
      </c>
      <c r="U37" s="201">
        <v>575.1</v>
      </c>
      <c r="V37" s="201">
        <v>182.495</v>
      </c>
      <c r="W37" s="201">
        <v>364.30399999999997</v>
      </c>
      <c r="X37" s="201">
        <v>537</v>
      </c>
      <c r="Y37" s="201">
        <v>698.17800000000011</v>
      </c>
      <c r="Z37" s="201">
        <v>184.5553821559734</v>
      </c>
      <c r="AA37" s="201">
        <v>390.6</v>
      </c>
      <c r="AB37" s="201">
        <v>548.02200000000005</v>
      </c>
      <c r="AC37" s="201">
        <f>SUM(AC31:AC36)</f>
        <v>707.6</v>
      </c>
      <c r="AD37" s="201"/>
      <c r="AE37" s="201"/>
      <c r="AF37" s="201"/>
      <c r="AG37" s="201"/>
      <c r="AI37" s="66"/>
    </row>
    <row r="38" spans="1:35" s="27" customFormat="1" x14ac:dyDescent="0.2">
      <c r="A38" s="185"/>
      <c r="B38" s="77"/>
      <c r="C38" s="77"/>
      <c r="D38" s="77"/>
      <c r="E38" s="77"/>
      <c r="F38" s="77"/>
      <c r="G38" s="77"/>
      <c r="H38" s="77"/>
      <c r="I38" s="80"/>
      <c r="J38" s="77"/>
      <c r="K38" s="77"/>
      <c r="L38" s="77"/>
      <c r="M38" s="68"/>
      <c r="N38" s="68"/>
      <c r="O38" s="77"/>
      <c r="P38" s="77"/>
      <c r="Q38" s="77"/>
      <c r="R38" s="77"/>
      <c r="S38" s="119"/>
      <c r="T38" s="119"/>
      <c r="U38" s="119"/>
      <c r="V38" s="77"/>
      <c r="W38" s="119"/>
      <c r="X38" s="119"/>
      <c r="Y38" s="119"/>
      <c r="Z38" s="119"/>
      <c r="AA38" s="119"/>
      <c r="AB38" s="119"/>
      <c r="AC38" s="119"/>
      <c r="AD38" s="119"/>
      <c r="AE38" s="119"/>
      <c r="AF38" s="119"/>
      <c r="AG38" s="119"/>
      <c r="AI38" s="66"/>
    </row>
    <row r="39" spans="1:35" s="27" customFormat="1" x14ac:dyDescent="0.2">
      <c r="A39" s="177" t="s">
        <v>242</v>
      </c>
      <c r="B39" s="77"/>
      <c r="C39" s="77"/>
      <c r="D39" s="77"/>
      <c r="E39" s="77"/>
      <c r="F39" s="77"/>
      <c r="G39" s="77"/>
      <c r="H39" s="77"/>
      <c r="I39" s="80"/>
      <c r="J39" s="77"/>
      <c r="K39" s="77"/>
      <c r="L39" s="77"/>
      <c r="M39" s="68"/>
      <c r="N39" s="68"/>
      <c r="O39" s="77"/>
      <c r="P39" s="77"/>
      <c r="Q39" s="77"/>
      <c r="R39" s="77"/>
      <c r="S39" s="119"/>
      <c r="T39" s="119"/>
      <c r="U39" s="119"/>
      <c r="V39" s="77"/>
      <c r="W39" s="119"/>
      <c r="X39" s="119"/>
      <c r="Y39" s="119"/>
      <c r="Z39" s="119"/>
      <c r="AA39" s="119"/>
      <c r="AB39" s="119"/>
      <c r="AC39" s="119"/>
      <c r="AD39" s="119"/>
      <c r="AE39" s="119"/>
      <c r="AF39" s="119"/>
      <c r="AG39" s="119"/>
      <c r="AI39" s="66"/>
    </row>
    <row r="40" spans="1:35" s="27" customFormat="1" x14ac:dyDescent="0.2">
      <c r="A40" s="177" t="s">
        <v>240</v>
      </c>
      <c r="B40" s="77"/>
      <c r="C40" s="77"/>
      <c r="D40" s="77"/>
      <c r="E40" s="77"/>
      <c r="F40" s="77"/>
      <c r="G40" s="77"/>
      <c r="H40" s="77"/>
      <c r="I40" s="80"/>
      <c r="J40" s="77"/>
      <c r="K40" s="77"/>
      <c r="L40" s="77"/>
      <c r="M40" s="68"/>
      <c r="N40" s="68">
        <v>10.6</v>
      </c>
      <c r="O40" s="77">
        <v>30.6</v>
      </c>
      <c r="P40" s="77">
        <v>46.8</v>
      </c>
      <c r="Q40" s="77">
        <v>62.7</v>
      </c>
      <c r="R40" s="77">
        <v>10.1</v>
      </c>
      <c r="S40" s="116">
        <v>39.5</v>
      </c>
      <c r="T40" s="116">
        <v>28.3</v>
      </c>
      <c r="U40" s="116">
        <v>4.5</v>
      </c>
      <c r="V40" s="77">
        <v>24.1</v>
      </c>
      <c r="W40" s="116">
        <v>61.4</v>
      </c>
      <c r="X40" s="116">
        <v>66.2</v>
      </c>
      <c r="Y40" s="116">
        <v>78.199999999999989</v>
      </c>
      <c r="Z40" s="116">
        <v>6.7</v>
      </c>
      <c r="AA40" s="116">
        <v>30</v>
      </c>
      <c r="AB40" s="116">
        <v>36.200000000000003</v>
      </c>
      <c r="AC40" s="116">
        <v>49.2</v>
      </c>
      <c r="AD40" s="116"/>
      <c r="AE40" s="116"/>
      <c r="AF40" s="116"/>
      <c r="AG40" s="116"/>
      <c r="AI40" s="66"/>
    </row>
    <row r="41" spans="1:35" s="27" customFormat="1" x14ac:dyDescent="0.2">
      <c r="A41" s="36" t="s">
        <v>241</v>
      </c>
      <c r="B41" s="77"/>
      <c r="C41" s="77"/>
      <c r="D41" s="77"/>
      <c r="E41" s="77"/>
      <c r="F41" s="77"/>
      <c r="G41" s="77"/>
      <c r="H41" s="77"/>
      <c r="I41" s="80"/>
      <c r="J41" s="77"/>
      <c r="K41" s="77"/>
      <c r="L41" s="77"/>
      <c r="M41" s="68"/>
      <c r="N41" s="90">
        <v>-6.4</v>
      </c>
      <c r="O41" s="90">
        <v>-16.3</v>
      </c>
      <c r="P41" s="90">
        <v>-21.8</v>
      </c>
      <c r="Q41" s="90">
        <v>-26.5</v>
      </c>
      <c r="R41" s="90">
        <v>-3.4</v>
      </c>
      <c r="S41" s="90">
        <v>-9.5</v>
      </c>
      <c r="T41" s="90">
        <v>-15.6</v>
      </c>
      <c r="U41" s="90">
        <v>-24.5</v>
      </c>
      <c r="V41" s="90">
        <v>-6.2</v>
      </c>
      <c r="W41" s="90">
        <v>-17.8</v>
      </c>
      <c r="X41" s="90">
        <v>-23.8</v>
      </c>
      <c r="Y41" s="90">
        <v>-38.1</v>
      </c>
      <c r="Z41" s="90">
        <v>-10.6</v>
      </c>
      <c r="AA41" s="90">
        <v>-47.8</v>
      </c>
      <c r="AB41" s="90">
        <v>-57.8</v>
      </c>
      <c r="AC41" s="90">
        <v>-71</v>
      </c>
      <c r="AD41" s="90"/>
      <c r="AE41" s="90"/>
      <c r="AF41" s="90"/>
      <c r="AG41" s="90"/>
      <c r="AI41" s="66"/>
    </row>
    <row r="42" spans="1:35" s="27" customFormat="1" x14ac:dyDescent="0.2">
      <c r="A42" s="180" t="s">
        <v>239</v>
      </c>
      <c r="B42" s="77"/>
      <c r="C42" s="77"/>
      <c r="D42" s="77"/>
      <c r="E42" s="77"/>
      <c r="F42" s="77"/>
      <c r="G42" s="77"/>
      <c r="H42" s="8"/>
      <c r="I42" s="80"/>
      <c r="J42" s="77"/>
      <c r="K42" s="77"/>
      <c r="L42" s="77"/>
      <c r="M42" s="8"/>
      <c r="N42" s="192">
        <v>4.1999999999999993</v>
      </c>
      <c r="O42" s="192">
        <v>14.3</v>
      </c>
      <c r="P42" s="192">
        <v>24.999999999999996</v>
      </c>
      <c r="Q42" s="192">
        <v>36.200000000000003</v>
      </c>
      <c r="R42" s="192">
        <v>6.6999999999999993</v>
      </c>
      <c r="S42" s="192">
        <v>30</v>
      </c>
      <c r="T42" s="192">
        <v>12.700000000000001</v>
      </c>
      <c r="U42" s="224">
        <v>-20</v>
      </c>
      <c r="V42" s="192">
        <v>17.900000000000002</v>
      </c>
      <c r="W42" s="192">
        <v>43.599999999999994</v>
      </c>
      <c r="X42" s="192">
        <v>42.400000000000006</v>
      </c>
      <c r="Y42" s="224">
        <v>40.099999999999987</v>
      </c>
      <c r="Z42" s="224">
        <v>-3.8999999999999995</v>
      </c>
      <c r="AA42" s="224">
        <v>-17.799999999999997</v>
      </c>
      <c r="AB42" s="224">
        <v>-21.599999999999994</v>
      </c>
      <c r="AC42" s="224">
        <f>AC40+AC41</f>
        <v>-21.799999999999997</v>
      </c>
      <c r="AD42" s="224"/>
      <c r="AE42" s="224"/>
      <c r="AF42" s="224"/>
      <c r="AG42" s="224"/>
      <c r="AI42" s="66"/>
    </row>
    <row r="43" spans="1:35" x14ac:dyDescent="0.2">
      <c r="A43" s="18"/>
      <c r="N43" s="210"/>
      <c r="O43" s="210"/>
      <c r="P43" s="210"/>
      <c r="Q43" s="210"/>
      <c r="R43" s="210"/>
      <c r="S43" s="210"/>
      <c r="V43" s="210"/>
      <c r="W43" s="210"/>
      <c r="AI43" s="54"/>
    </row>
    <row r="44" spans="1:35" x14ac:dyDescent="0.2">
      <c r="A44" s="18"/>
      <c r="N44" s="210"/>
      <c r="O44" s="210"/>
      <c r="P44" s="210"/>
      <c r="Q44" s="210"/>
      <c r="R44" s="210"/>
      <c r="S44" s="210"/>
      <c r="V44" s="210"/>
      <c r="W44" s="210"/>
      <c r="AI44" s="54"/>
    </row>
    <row r="45" spans="1:35" x14ac:dyDescent="0.2">
      <c r="A45" s="8" t="s">
        <v>283</v>
      </c>
    </row>
    <row r="46" spans="1:35" ht="14.25" x14ac:dyDescent="0.3">
      <c r="A46" s="327" t="s">
        <v>289</v>
      </c>
    </row>
    <row r="47" spans="1:35" x14ac:dyDescent="0.2">
      <c r="A47" s="32" t="s">
        <v>225</v>
      </c>
    </row>
  </sheetData>
  <customSheetViews>
    <customSheetView guid="{0E15AC33-B897-458E-95A5-B0AF8F3D86C9}" scale="70" fitToPage="1" hiddenColumns="1">
      <selection activeCell="AC56" sqref="AC56:AJ71"/>
      <pageMargins left="0.25" right="0.25" top="0.75" bottom="0.75" header="0.3" footer="0.3"/>
      <pageSetup paperSize="9" scale="67" orientation="portrait" r:id="rId1"/>
    </customSheetView>
    <customSheetView guid="{4C7A14E7-AD00-46E8-AB5D-3B7C7D71CC1B}" scale="55" fitToPage="1" hiddenColumns="1" topLeftCell="R1">
      <selection activeCell="R63" sqref="R63:AP64"/>
      <pageMargins left="0.25" right="0.25" top="0.75" bottom="0.75" header="0.3" footer="0.3"/>
      <pageSetup paperSize="9" scale="67" orientation="portrait" r:id="rId2"/>
    </customSheetView>
    <customSheetView guid="{B1BD3D7C-E542-4B8C-B333-447A95B0FEE1}" scale="85" fitToPage="1" hiddenColumns="1" topLeftCell="A7">
      <selection activeCell="P21" sqref="P21"/>
      <pageMargins left="0.25" right="0.25" top="0.75" bottom="0.75" header="0.3" footer="0.3"/>
      <pageSetup paperSize="9" scale="67" orientation="portrait" r:id="rId3"/>
    </customSheetView>
    <customSheetView guid="{533D56F8-DFE1-488A-9120-194D4B571839}" scale="85" fitToPage="1" hiddenColumns="1" topLeftCell="A28">
      <selection activeCell="P21" sqref="P21"/>
      <pageMargins left="0.25" right="0.25" top="0.75" bottom="0.75" header="0.3" footer="0.3"/>
      <pageSetup paperSize="9" scale="67" orientation="portrait" r:id="rId4"/>
    </customSheetView>
    <customSheetView guid="{D192F3C4-149E-44DE-A138-E2DE2A8DEFBF}" scale="70" fitToPage="1" hiddenColumns="1">
      <selection activeCell="Q93" sqref="Q93"/>
      <pageMargins left="0.25" right="0.25" top="0.75" bottom="0.75" header="0.3" footer="0.3"/>
      <pageSetup paperSize="9" scale="67" orientation="portrait" r:id="rId5"/>
    </customSheetView>
  </customSheetViews>
  <mergeCells count="18">
    <mergeCell ref="A2:A3"/>
    <mergeCell ref="B2:E2"/>
    <mergeCell ref="J2:M2"/>
    <mergeCell ref="N2:Q2"/>
    <mergeCell ref="R2:U2"/>
    <mergeCell ref="AD2:AG2"/>
    <mergeCell ref="BL2:BO2"/>
    <mergeCell ref="BH2:BK2"/>
    <mergeCell ref="F2:I2"/>
    <mergeCell ref="AI2:AI3"/>
    <mergeCell ref="BD2:BG2"/>
    <mergeCell ref="V2:Y2"/>
    <mergeCell ref="AV2:AY2"/>
    <mergeCell ref="AR2:AU2"/>
    <mergeCell ref="AZ2:BC2"/>
    <mergeCell ref="AJ2:AM2"/>
    <mergeCell ref="AN2:AQ2"/>
    <mergeCell ref="Z2:AC2"/>
  </mergeCells>
  <pageMargins left="0.25" right="0.25" top="0.75" bottom="0.75" header="0.3" footer="0.3"/>
  <pageSetup paperSize="9" scale="82" orientation="landscape"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0" tint="-0.499984740745262"/>
  </sheetPr>
  <dimension ref="A1:BW29"/>
  <sheetViews>
    <sheetView zoomScale="85" zoomScaleNormal="85" zoomScaleSheetLayoutView="40" workbookViewId="0">
      <selection activeCell="A2" sqref="A2:A3"/>
    </sheetView>
  </sheetViews>
  <sheetFormatPr defaultColWidth="9.140625" defaultRowHeight="13.5" outlineLevelCol="1" x14ac:dyDescent="0.2"/>
  <cols>
    <col min="1" max="1" width="50.7109375" style="8" customWidth="1"/>
    <col min="2" max="2" width="12.85546875" style="15" hidden="1" customWidth="1"/>
    <col min="3" max="5" width="11.7109375" style="15" hidden="1" customWidth="1"/>
    <col min="6" max="6" width="12.85546875" style="15" hidden="1" customWidth="1" outlineLevel="1"/>
    <col min="7" max="9" width="11.7109375" style="15" hidden="1" customWidth="1" outlineLevel="1"/>
    <col min="10" max="11" width="12.85546875" style="15" hidden="1" customWidth="1" outlineLevel="1"/>
    <col min="12" max="13" width="11.7109375" style="15" hidden="1" customWidth="1" outlineLevel="1"/>
    <col min="14" max="15" width="12.85546875" style="15" hidden="1" customWidth="1" outlineLevel="1"/>
    <col min="16" max="17" width="11.7109375" style="15" hidden="1" customWidth="1" outlineLevel="1"/>
    <col min="18" max="18" width="12.5703125" style="15" hidden="1" customWidth="1" collapsed="1"/>
    <col min="19" max="21" width="12.5703125" style="15" hidden="1" customWidth="1"/>
    <col min="22" max="22" width="15.140625" style="15" hidden="1" customWidth="1"/>
    <col min="23" max="23" width="14" style="15" hidden="1" customWidth="1"/>
    <col min="24" max="24" width="9.5703125" style="15" hidden="1" customWidth="1"/>
    <col min="25" max="25" width="8.7109375" style="15" hidden="1" customWidth="1"/>
    <col min="26" max="26" width="15.140625" style="15" bestFit="1" customWidth="1"/>
    <col min="27" max="27" width="14" style="15" bestFit="1" customWidth="1"/>
    <col min="28" max="28" width="9.5703125" style="15" bestFit="1" customWidth="1"/>
    <col min="29" max="29" width="8.7109375" style="15" bestFit="1" customWidth="1"/>
    <col min="30" max="37" width="14.5703125" style="15" customWidth="1"/>
    <col min="38" max="38" width="3.7109375" style="8" customWidth="1"/>
    <col min="39" max="39" width="41.42578125" style="8" bestFit="1" customWidth="1"/>
    <col min="40" max="43" width="11.7109375" style="8" hidden="1" customWidth="1"/>
    <col min="44" max="55" width="11.7109375" style="8" hidden="1" customWidth="1" outlineLevel="1"/>
    <col min="56" max="56" width="11.7109375" style="8" hidden="1" customWidth="1" collapsed="1"/>
    <col min="57" max="59" width="11.7109375" style="8" hidden="1" customWidth="1"/>
    <col min="60" max="60" width="7.85546875" style="8" hidden="1" customWidth="1"/>
    <col min="61" max="62" width="7.7109375" style="8" hidden="1" customWidth="1"/>
    <col min="63" max="63" width="8.42578125" style="8" hidden="1" customWidth="1"/>
    <col min="64" max="64" width="8.42578125" style="8" bestFit="1" customWidth="1"/>
    <col min="65" max="66" width="7.7109375" style="8" bestFit="1" customWidth="1"/>
    <col min="67" max="67" width="8.28515625" style="8" bestFit="1" customWidth="1"/>
    <col min="68" max="68" width="7.85546875" style="8" bestFit="1" customWidth="1"/>
    <col min="69" max="71" width="8.42578125" style="8" bestFit="1" customWidth="1"/>
    <col min="72" max="75" width="9" style="8" customWidth="1"/>
    <col min="76" max="76" width="10.5703125" style="8" customWidth="1"/>
    <col min="77" max="16384" width="9.140625" style="8"/>
  </cols>
  <sheetData>
    <row r="1" spans="1:75" ht="20.100000000000001" customHeight="1" x14ac:dyDescent="0.2"/>
    <row r="2" spans="1:75" ht="15" customHeight="1" thickBot="1" x14ac:dyDescent="0.25">
      <c r="A2" s="506" t="s">
        <v>324</v>
      </c>
      <c r="B2" s="503" t="s">
        <v>96</v>
      </c>
      <c r="C2" s="504"/>
      <c r="D2" s="504"/>
      <c r="E2" s="505"/>
      <c r="F2" s="503" t="s">
        <v>97</v>
      </c>
      <c r="G2" s="504"/>
      <c r="H2" s="504"/>
      <c r="I2" s="505"/>
      <c r="J2" s="503" t="s">
        <v>211</v>
      </c>
      <c r="K2" s="504"/>
      <c r="L2" s="504"/>
      <c r="M2" s="504"/>
      <c r="N2" s="503" t="s">
        <v>219</v>
      </c>
      <c r="O2" s="504"/>
      <c r="P2" s="504"/>
      <c r="Q2" s="504"/>
      <c r="R2" s="503" t="s">
        <v>228</v>
      </c>
      <c r="S2" s="504"/>
      <c r="T2" s="504"/>
      <c r="U2" s="504"/>
      <c r="V2" s="503" t="s">
        <v>265</v>
      </c>
      <c r="W2" s="504"/>
      <c r="X2" s="504"/>
      <c r="Y2" s="504"/>
      <c r="Z2" s="503" t="s">
        <v>276</v>
      </c>
      <c r="AA2" s="504"/>
      <c r="AB2" s="504"/>
      <c r="AC2" s="504"/>
      <c r="AD2" s="503" t="s">
        <v>290</v>
      </c>
      <c r="AE2" s="504"/>
      <c r="AF2" s="504"/>
      <c r="AG2" s="504"/>
      <c r="AH2" s="503" t="s">
        <v>346</v>
      </c>
      <c r="AI2" s="504"/>
      <c r="AJ2" s="504"/>
      <c r="AK2" s="504"/>
      <c r="AM2" s="506" t="s">
        <v>325</v>
      </c>
      <c r="AN2" s="503" t="s">
        <v>96</v>
      </c>
      <c r="AO2" s="504"/>
      <c r="AP2" s="504"/>
      <c r="AQ2" s="505"/>
      <c r="AR2" s="503" t="s">
        <v>97</v>
      </c>
      <c r="AS2" s="504"/>
      <c r="AT2" s="504"/>
      <c r="AU2" s="505"/>
      <c r="AV2" s="503" t="s">
        <v>211</v>
      </c>
      <c r="AW2" s="504"/>
      <c r="AX2" s="504"/>
      <c r="AY2" s="505"/>
      <c r="AZ2" s="503" t="s">
        <v>219</v>
      </c>
      <c r="BA2" s="504"/>
      <c r="BB2" s="504"/>
      <c r="BC2" s="505"/>
      <c r="BD2" s="503" t="s">
        <v>228</v>
      </c>
      <c r="BE2" s="504"/>
      <c r="BF2" s="504"/>
      <c r="BG2" s="504"/>
      <c r="BH2" s="503" t="s">
        <v>265</v>
      </c>
      <c r="BI2" s="504"/>
      <c r="BJ2" s="504"/>
      <c r="BK2" s="504"/>
      <c r="BL2" s="503" t="s">
        <v>276</v>
      </c>
      <c r="BM2" s="504"/>
      <c r="BN2" s="504"/>
      <c r="BO2" s="504"/>
      <c r="BP2" s="503" t="s">
        <v>290</v>
      </c>
      <c r="BQ2" s="504"/>
      <c r="BR2" s="504"/>
      <c r="BS2" s="504"/>
      <c r="BT2" s="503" t="s">
        <v>346</v>
      </c>
      <c r="BU2" s="504"/>
      <c r="BV2" s="504"/>
      <c r="BW2" s="504"/>
    </row>
    <row r="3" spans="1:75" ht="30" customHeight="1" x14ac:dyDescent="0.2">
      <c r="A3" s="507"/>
      <c r="B3" s="44" t="s">
        <v>103</v>
      </c>
      <c r="C3" s="44" t="s">
        <v>104</v>
      </c>
      <c r="D3" s="44" t="s">
        <v>105</v>
      </c>
      <c r="E3" s="44" t="s">
        <v>106</v>
      </c>
      <c r="F3" s="44" t="s">
        <v>103</v>
      </c>
      <c r="G3" s="44" t="s">
        <v>104</v>
      </c>
      <c r="H3" s="44" t="s">
        <v>105</v>
      </c>
      <c r="I3" s="44" t="s">
        <v>106</v>
      </c>
      <c r="J3" s="44" t="s">
        <v>103</v>
      </c>
      <c r="K3" s="44" t="s">
        <v>104</v>
      </c>
      <c r="L3" s="44" t="s">
        <v>105</v>
      </c>
      <c r="M3" s="44" t="s">
        <v>106</v>
      </c>
      <c r="N3" s="44" t="s">
        <v>103</v>
      </c>
      <c r="O3" s="44" t="s">
        <v>104</v>
      </c>
      <c r="P3" s="44" t="s">
        <v>105</v>
      </c>
      <c r="Q3" s="44" t="s">
        <v>106</v>
      </c>
      <c r="R3" s="44" t="s">
        <v>103</v>
      </c>
      <c r="S3" s="44" t="s">
        <v>104</v>
      </c>
      <c r="T3" s="44" t="s">
        <v>105</v>
      </c>
      <c r="U3" s="44" t="s">
        <v>106</v>
      </c>
      <c r="V3" s="44" t="s">
        <v>103</v>
      </c>
      <c r="W3" s="44" t="s">
        <v>104</v>
      </c>
      <c r="X3" s="44" t="s">
        <v>105</v>
      </c>
      <c r="Y3" s="44" t="s">
        <v>106</v>
      </c>
      <c r="Z3" s="44" t="s">
        <v>103</v>
      </c>
      <c r="AA3" s="44" t="s">
        <v>104</v>
      </c>
      <c r="AB3" s="44" t="s">
        <v>105</v>
      </c>
      <c r="AC3" s="44" t="s">
        <v>106</v>
      </c>
      <c r="AD3" s="44" t="s">
        <v>103</v>
      </c>
      <c r="AE3" s="44" t="s">
        <v>104</v>
      </c>
      <c r="AF3" s="44" t="s">
        <v>105</v>
      </c>
      <c r="AG3" s="44" t="s">
        <v>106</v>
      </c>
      <c r="AH3" s="44" t="s">
        <v>103</v>
      </c>
      <c r="AI3" s="44" t="s">
        <v>104</v>
      </c>
      <c r="AJ3" s="44" t="s">
        <v>105</v>
      </c>
      <c r="AK3" s="44" t="s">
        <v>106</v>
      </c>
      <c r="AM3" s="507"/>
      <c r="AN3" s="93" t="s">
        <v>8</v>
      </c>
      <c r="AO3" s="93" t="s">
        <v>9</v>
      </c>
      <c r="AP3" s="93" t="s">
        <v>10</v>
      </c>
      <c r="AQ3" s="93" t="s">
        <v>11</v>
      </c>
      <c r="AR3" s="93" t="s">
        <v>8</v>
      </c>
      <c r="AS3" s="93" t="s">
        <v>9</v>
      </c>
      <c r="AT3" s="93" t="s">
        <v>10</v>
      </c>
      <c r="AU3" s="93" t="s">
        <v>11</v>
      </c>
      <c r="AV3" s="93" t="s">
        <v>8</v>
      </c>
      <c r="AW3" s="93" t="s">
        <v>9</v>
      </c>
      <c r="AX3" s="93" t="s">
        <v>10</v>
      </c>
      <c r="AY3" s="93" t="s">
        <v>11</v>
      </c>
      <c r="AZ3" s="93" t="s">
        <v>8</v>
      </c>
      <c r="BA3" s="93" t="s">
        <v>9</v>
      </c>
      <c r="BB3" s="93" t="s">
        <v>10</v>
      </c>
      <c r="BC3" s="93" t="s">
        <v>11</v>
      </c>
      <c r="BD3" s="93" t="s">
        <v>8</v>
      </c>
      <c r="BE3" s="93" t="s">
        <v>9</v>
      </c>
      <c r="BF3" s="93" t="s">
        <v>10</v>
      </c>
      <c r="BG3" s="93" t="s">
        <v>11</v>
      </c>
      <c r="BH3" s="93" t="s">
        <v>8</v>
      </c>
      <c r="BI3" s="93" t="s">
        <v>9</v>
      </c>
      <c r="BJ3" s="93" t="s">
        <v>10</v>
      </c>
      <c r="BK3" s="93" t="s">
        <v>11</v>
      </c>
      <c r="BL3" s="93" t="s">
        <v>8</v>
      </c>
      <c r="BM3" s="93" t="s">
        <v>9</v>
      </c>
      <c r="BN3" s="93" t="s">
        <v>10</v>
      </c>
      <c r="BO3" s="93" t="s">
        <v>11</v>
      </c>
      <c r="BP3" s="93" t="s">
        <v>8</v>
      </c>
      <c r="BQ3" s="93" t="s">
        <v>9</v>
      </c>
      <c r="BR3" s="93" t="s">
        <v>10</v>
      </c>
      <c r="BS3" s="93" t="s">
        <v>11</v>
      </c>
      <c r="BT3" s="93" t="s">
        <v>8</v>
      </c>
      <c r="BU3" s="93" t="s">
        <v>9</v>
      </c>
      <c r="BV3" s="93" t="s">
        <v>10</v>
      </c>
      <c r="BW3" s="93" t="s">
        <v>11</v>
      </c>
    </row>
    <row r="4" spans="1:75" s="14" customFormat="1" ht="15" customHeight="1" x14ac:dyDescent="0.2">
      <c r="A4" s="47" t="s">
        <v>140</v>
      </c>
      <c r="B4" s="59">
        <v>0</v>
      </c>
      <c r="C4" s="59">
        <v>0</v>
      </c>
      <c r="D4" s="59">
        <v>0</v>
      </c>
      <c r="E4" s="59">
        <v>0</v>
      </c>
      <c r="F4" s="59">
        <v>0</v>
      </c>
      <c r="G4" s="59">
        <v>-3.6</v>
      </c>
      <c r="H4" s="59">
        <v>-5.3</v>
      </c>
      <c r="I4" s="59">
        <v>-7.1</v>
      </c>
      <c r="J4" s="59">
        <v>-1.8</v>
      </c>
      <c r="K4" s="59">
        <v>-3.6</v>
      </c>
      <c r="L4" s="59">
        <v>-5.3</v>
      </c>
      <c r="M4" s="59">
        <v>-7.1999999999999993</v>
      </c>
      <c r="N4" s="59">
        <v>-1.8</v>
      </c>
      <c r="O4" s="59">
        <v>-3.6</v>
      </c>
      <c r="P4" s="59">
        <v>-5.3</v>
      </c>
      <c r="Q4" s="59">
        <v>-7.1</v>
      </c>
      <c r="R4" s="59">
        <v>-1.8</v>
      </c>
      <c r="S4" s="59">
        <v>-3.5</v>
      </c>
      <c r="T4" s="59">
        <v>-5.3</v>
      </c>
      <c r="U4" s="59">
        <v>-7.1</v>
      </c>
      <c r="V4" s="59">
        <v>-1.8</v>
      </c>
      <c r="W4" s="59">
        <v>-3.5</v>
      </c>
      <c r="X4" s="59">
        <v>-5.3</v>
      </c>
      <c r="Y4" s="59">
        <v>-7.1</v>
      </c>
      <c r="Z4" s="59">
        <v>-1.8</v>
      </c>
      <c r="AA4" s="59">
        <v>-3.5</v>
      </c>
      <c r="AB4" s="59">
        <v>-5.3</v>
      </c>
      <c r="AC4" s="59">
        <v>-7.1</v>
      </c>
      <c r="AD4" s="59">
        <v>-1.8</v>
      </c>
      <c r="AE4" s="59">
        <v>-3.5</v>
      </c>
      <c r="AF4" s="59">
        <v>-5.3</v>
      </c>
      <c r="AG4" s="393">
        <v>-7.1</v>
      </c>
      <c r="AH4" s="393">
        <v>-1.8</v>
      </c>
      <c r="AI4" s="414">
        <v>-3.6</v>
      </c>
      <c r="AJ4" s="393">
        <v>-5.3</v>
      </c>
      <c r="AK4" s="393">
        <v>-7.1</v>
      </c>
      <c r="AL4" s="225"/>
      <c r="AM4" s="47" t="s">
        <v>140</v>
      </c>
      <c r="AN4" s="57">
        <v>0</v>
      </c>
      <c r="AO4" s="57">
        <v>0</v>
      </c>
      <c r="AP4" s="57">
        <v>0</v>
      </c>
      <c r="AQ4" s="57">
        <v>0</v>
      </c>
      <c r="AR4" s="57">
        <v>0</v>
      </c>
      <c r="AS4" s="57">
        <v>-3.6</v>
      </c>
      <c r="AT4" s="57">
        <v>-1.6999999999999997</v>
      </c>
      <c r="AU4" s="57">
        <v>-1.7999999999999998</v>
      </c>
      <c r="AV4" s="57">
        <v>-1.8</v>
      </c>
      <c r="AW4" s="57">
        <v>-1.8</v>
      </c>
      <c r="AX4" s="57">
        <v>-1.6999999999999997</v>
      </c>
      <c r="AY4" s="57">
        <v>-1.8999999999999995</v>
      </c>
      <c r="AZ4" s="57">
        <v>-1.8</v>
      </c>
      <c r="BA4" s="57">
        <v>-1.8</v>
      </c>
      <c r="BB4" s="57">
        <v>-1.6999999999999997</v>
      </c>
      <c r="BC4" s="57">
        <v>-1.7999999999999998</v>
      </c>
      <c r="BD4" s="57">
        <v>-1.8</v>
      </c>
      <c r="BE4" s="59">
        <v>-1.7</v>
      </c>
      <c r="BF4" s="59">
        <v>-1.7999999999999998</v>
      </c>
      <c r="BG4" s="59">
        <v>-1.7999999999999998</v>
      </c>
      <c r="BH4" s="57">
        <v>-1.8</v>
      </c>
      <c r="BI4" s="59">
        <v>-1.7</v>
      </c>
      <c r="BJ4" s="59">
        <v>-1.7999999999999998</v>
      </c>
      <c r="BK4" s="59">
        <v>-1.7999999999999998</v>
      </c>
      <c r="BL4" s="59">
        <v>-1.8</v>
      </c>
      <c r="BM4" s="59">
        <v>-1.7</v>
      </c>
      <c r="BN4" s="59">
        <v>-1.7999999999999998</v>
      </c>
      <c r="BO4" s="59">
        <v>-1.7999999999999998</v>
      </c>
      <c r="BP4" s="59">
        <v>-1.8</v>
      </c>
      <c r="BQ4" s="59">
        <v>-1.7</v>
      </c>
      <c r="BR4" s="59">
        <v>-1.7999999999999998</v>
      </c>
      <c r="BS4" s="59">
        <v>-1.7999999999999998</v>
      </c>
      <c r="BT4" s="393">
        <v>-1.8</v>
      </c>
      <c r="BU4" s="393">
        <v>-1.8</v>
      </c>
      <c r="BV4" s="393">
        <v>-1.6999999999999997</v>
      </c>
      <c r="BW4" s="393">
        <f>AK4-AJ4</f>
        <v>-1.7999999999999998</v>
      </c>
    </row>
    <row r="5" spans="1:75" s="27" customFormat="1" ht="15" customHeight="1" x14ac:dyDescent="0.2">
      <c r="A5" s="47" t="s">
        <v>141</v>
      </c>
      <c r="B5" s="59">
        <v>5.8</v>
      </c>
      <c r="C5" s="59">
        <v>14.8</v>
      </c>
      <c r="D5" s="59">
        <v>15.9</v>
      </c>
      <c r="E5" s="59">
        <v>29.2</v>
      </c>
      <c r="F5" s="59">
        <v>1.3</v>
      </c>
      <c r="G5" s="59">
        <v>6.8</v>
      </c>
      <c r="H5" s="59">
        <v>7.5</v>
      </c>
      <c r="I5" s="59">
        <v>16.7</v>
      </c>
      <c r="J5" s="59">
        <v>3.2</v>
      </c>
      <c r="K5" s="59">
        <v>6.5</v>
      </c>
      <c r="L5" s="59">
        <v>17.2</v>
      </c>
      <c r="M5" s="59">
        <v>21.9</v>
      </c>
      <c r="N5" s="59">
        <v>2.6</v>
      </c>
      <c r="O5" s="59">
        <v>9</v>
      </c>
      <c r="P5" s="59">
        <v>11.4</v>
      </c>
      <c r="Q5" s="59">
        <v>18.3</v>
      </c>
      <c r="R5" s="59">
        <v>3</v>
      </c>
      <c r="S5" s="59">
        <v>5.3</v>
      </c>
      <c r="T5" s="59">
        <v>8.1</v>
      </c>
      <c r="U5" s="59">
        <v>15.6</v>
      </c>
      <c r="V5" s="59">
        <v>3.6</v>
      </c>
      <c r="W5" s="59">
        <v>16.5</v>
      </c>
      <c r="X5" s="59">
        <v>20.399999999999999</v>
      </c>
      <c r="Y5" s="59">
        <v>30.700000000000003</v>
      </c>
      <c r="Z5" s="59">
        <v>4.2</v>
      </c>
      <c r="AA5" s="59">
        <v>12.5</v>
      </c>
      <c r="AB5" s="59">
        <v>13</v>
      </c>
      <c r="AC5" s="59">
        <v>20.100000000000001</v>
      </c>
      <c r="AD5" s="59">
        <v>2.9</v>
      </c>
      <c r="AE5" s="59">
        <v>5.7</v>
      </c>
      <c r="AF5" s="59">
        <v>8.6</v>
      </c>
      <c r="AG5" s="393">
        <v>16</v>
      </c>
      <c r="AH5" s="393">
        <v>4.0999999999999996</v>
      </c>
      <c r="AI5" s="414">
        <v>7.8</v>
      </c>
      <c r="AJ5" s="393">
        <v>12</v>
      </c>
      <c r="AK5" s="393">
        <v>26.6</v>
      </c>
      <c r="AL5" s="225"/>
      <c r="AM5" s="47" t="s">
        <v>141</v>
      </c>
      <c r="AN5" s="57">
        <v>5.8</v>
      </c>
      <c r="AO5" s="57">
        <v>9</v>
      </c>
      <c r="AP5" s="57">
        <v>1.0999999999999996</v>
      </c>
      <c r="AQ5" s="57">
        <v>13.299999999999999</v>
      </c>
      <c r="AR5" s="57">
        <v>1.3</v>
      </c>
      <c r="AS5" s="57">
        <v>5.5</v>
      </c>
      <c r="AT5" s="57">
        <v>0.70000000000000018</v>
      </c>
      <c r="AU5" s="57">
        <v>9.1999999999999993</v>
      </c>
      <c r="AV5" s="57">
        <v>3.2</v>
      </c>
      <c r="AW5" s="57">
        <v>3.3</v>
      </c>
      <c r="AX5" s="57">
        <v>10.7</v>
      </c>
      <c r="AY5" s="57">
        <v>4.6999999999999993</v>
      </c>
      <c r="AZ5" s="57">
        <v>2.6</v>
      </c>
      <c r="BA5" s="57">
        <v>6.4</v>
      </c>
      <c r="BB5" s="57">
        <v>2.4000000000000004</v>
      </c>
      <c r="BC5" s="57">
        <v>6.9</v>
      </c>
      <c r="BD5" s="57">
        <v>3</v>
      </c>
      <c r="BE5" s="59">
        <v>2.2999999999999998</v>
      </c>
      <c r="BF5" s="59">
        <v>2.8</v>
      </c>
      <c r="BG5" s="59">
        <v>7.5</v>
      </c>
      <c r="BH5" s="57">
        <v>3.6</v>
      </c>
      <c r="BI5" s="59">
        <v>12.9</v>
      </c>
      <c r="BJ5" s="59">
        <v>3.8999999999999986</v>
      </c>
      <c r="BK5" s="59">
        <v>10.300000000000004</v>
      </c>
      <c r="BL5" s="59">
        <v>4.2</v>
      </c>
      <c r="BM5" s="59">
        <v>8.3000000000000007</v>
      </c>
      <c r="BN5" s="59">
        <v>0.5</v>
      </c>
      <c r="BO5" s="59">
        <v>7.1000000000000014</v>
      </c>
      <c r="BP5" s="59">
        <v>2.9</v>
      </c>
      <c r="BQ5" s="59">
        <v>2.8000000000000003</v>
      </c>
      <c r="BR5" s="59">
        <v>2.8999999999999995</v>
      </c>
      <c r="BS5" s="59">
        <v>7.4</v>
      </c>
      <c r="BT5" s="393">
        <v>4.0999999999999996</v>
      </c>
      <c r="BU5" s="393">
        <v>3.7</v>
      </c>
      <c r="BV5" s="393">
        <v>4.2</v>
      </c>
      <c r="BW5" s="393">
        <f>AK5-AJ5</f>
        <v>14.600000000000001</v>
      </c>
    </row>
    <row r="6" spans="1:75" s="14" customFormat="1" ht="15" customHeight="1" x14ac:dyDescent="0.2">
      <c r="A6" s="47" t="s">
        <v>142</v>
      </c>
      <c r="B6" s="59">
        <v>0</v>
      </c>
      <c r="C6" s="59">
        <v>0</v>
      </c>
      <c r="D6" s="59">
        <v>0</v>
      </c>
      <c r="E6" s="59">
        <v>0</v>
      </c>
      <c r="F6" s="59">
        <v>0</v>
      </c>
      <c r="G6" s="59">
        <v>0</v>
      </c>
      <c r="H6" s="59">
        <v>0</v>
      </c>
      <c r="I6" s="59">
        <v>0</v>
      </c>
      <c r="J6" s="59">
        <v>0</v>
      </c>
      <c r="K6" s="59">
        <v>0</v>
      </c>
      <c r="L6" s="59">
        <v>0</v>
      </c>
      <c r="M6" s="59">
        <v>0</v>
      </c>
      <c r="N6" s="59">
        <v>0</v>
      </c>
      <c r="O6" s="59">
        <v>0</v>
      </c>
      <c r="P6" s="59">
        <v>0</v>
      </c>
      <c r="Q6" s="59">
        <v>0</v>
      </c>
      <c r="R6" s="59">
        <v>0</v>
      </c>
      <c r="S6" s="59">
        <v>0</v>
      </c>
      <c r="T6" s="59">
        <v>0</v>
      </c>
      <c r="U6" s="59">
        <v>0</v>
      </c>
      <c r="V6" s="59">
        <v>0</v>
      </c>
      <c r="W6" s="59">
        <v>0</v>
      </c>
      <c r="X6" s="59">
        <v>0</v>
      </c>
      <c r="Y6" s="59">
        <v>0</v>
      </c>
      <c r="Z6" s="59">
        <v>0</v>
      </c>
      <c r="AA6" s="59">
        <v>-0.7</v>
      </c>
      <c r="AB6" s="59">
        <v>-0.7</v>
      </c>
      <c r="AC6" s="59">
        <v>-0.7</v>
      </c>
      <c r="AD6" s="59">
        <v>0</v>
      </c>
      <c r="AE6" s="59">
        <v>0</v>
      </c>
      <c r="AF6" s="59">
        <v>0</v>
      </c>
      <c r="AG6" s="393">
        <v>0</v>
      </c>
      <c r="AH6" s="393">
        <v>0</v>
      </c>
      <c r="AI6" s="414">
        <v>0</v>
      </c>
      <c r="AJ6" s="393">
        <v>0</v>
      </c>
      <c r="AK6" s="393">
        <v>0</v>
      </c>
      <c r="AL6" s="225"/>
      <c r="AM6" s="47" t="s">
        <v>142</v>
      </c>
      <c r="AN6" s="57">
        <v>0</v>
      </c>
      <c r="AO6" s="57">
        <v>0</v>
      </c>
      <c r="AP6" s="57">
        <v>0</v>
      </c>
      <c r="AQ6" s="57">
        <v>0</v>
      </c>
      <c r="AR6" s="57">
        <v>0</v>
      </c>
      <c r="AS6" s="57">
        <v>0</v>
      </c>
      <c r="AT6" s="57">
        <v>0</v>
      </c>
      <c r="AU6" s="57">
        <v>0</v>
      </c>
      <c r="AV6" s="57">
        <v>0</v>
      </c>
      <c r="AW6" s="57">
        <v>0</v>
      </c>
      <c r="AX6" s="57">
        <v>0</v>
      </c>
      <c r="AY6" s="57">
        <v>0</v>
      </c>
      <c r="AZ6" s="57">
        <v>0</v>
      </c>
      <c r="BA6" s="57">
        <v>0</v>
      </c>
      <c r="BB6" s="57">
        <v>0</v>
      </c>
      <c r="BC6" s="57">
        <v>0</v>
      </c>
      <c r="BD6" s="57">
        <v>0</v>
      </c>
      <c r="BE6" s="59">
        <v>0</v>
      </c>
      <c r="BF6" s="59">
        <v>0</v>
      </c>
      <c r="BG6" s="59">
        <v>0</v>
      </c>
      <c r="BH6" s="57">
        <v>0</v>
      </c>
      <c r="BI6" s="59">
        <v>0</v>
      </c>
      <c r="BJ6" s="59">
        <v>0</v>
      </c>
      <c r="BK6" s="59">
        <v>0</v>
      </c>
      <c r="BL6" s="59">
        <v>0</v>
      </c>
      <c r="BM6" s="59">
        <v>-0.7</v>
      </c>
      <c r="BN6" s="59">
        <v>0</v>
      </c>
      <c r="BO6" s="59">
        <v>0</v>
      </c>
      <c r="BP6" s="59">
        <v>0</v>
      </c>
      <c r="BQ6" s="59">
        <v>0</v>
      </c>
      <c r="BR6" s="59">
        <v>0</v>
      </c>
      <c r="BS6" s="59">
        <v>0</v>
      </c>
      <c r="BT6" s="393">
        <v>0</v>
      </c>
      <c r="BU6" s="393">
        <v>0</v>
      </c>
      <c r="BV6" s="393">
        <v>0</v>
      </c>
      <c r="BW6" s="393">
        <f t="shared" ref="BW6:BW7" si="0">AK6-AJ6</f>
        <v>0</v>
      </c>
    </row>
    <row r="7" spans="1:75" s="14" customFormat="1" ht="15" customHeight="1" x14ac:dyDescent="0.2">
      <c r="A7" s="47" t="s">
        <v>143</v>
      </c>
      <c r="B7" s="59">
        <v>82.8</v>
      </c>
      <c r="C7" s="59">
        <v>138.4</v>
      </c>
      <c r="D7" s="59">
        <v>178.6</v>
      </c>
      <c r="E7" s="59">
        <v>255</v>
      </c>
      <c r="F7" s="59">
        <v>76.7</v>
      </c>
      <c r="G7" s="59">
        <v>134.69999999999999</v>
      </c>
      <c r="H7" s="59">
        <v>194.1</v>
      </c>
      <c r="I7" s="59">
        <v>263.60000000000002</v>
      </c>
      <c r="J7" s="59">
        <v>89.7</v>
      </c>
      <c r="K7" s="59">
        <v>121.2</v>
      </c>
      <c r="L7" s="59">
        <v>204.9</v>
      </c>
      <c r="M7" s="59">
        <v>280.3</v>
      </c>
      <c r="N7" s="59">
        <v>97.7</v>
      </c>
      <c r="O7" s="59">
        <v>165.5</v>
      </c>
      <c r="P7" s="59">
        <v>224.8</v>
      </c>
      <c r="Q7" s="59">
        <v>321.2</v>
      </c>
      <c r="R7" s="59">
        <v>135.5</v>
      </c>
      <c r="S7" s="59">
        <v>183.7</v>
      </c>
      <c r="T7" s="59">
        <v>249.5</v>
      </c>
      <c r="U7" s="59">
        <v>304.3</v>
      </c>
      <c r="V7" s="59">
        <v>44</v>
      </c>
      <c r="W7" s="59">
        <v>110.9</v>
      </c>
      <c r="X7" s="59">
        <v>169.4</v>
      </c>
      <c r="Y7" s="59">
        <v>271.7</v>
      </c>
      <c r="Z7" s="59">
        <v>95.3</v>
      </c>
      <c r="AA7" s="59">
        <v>185.7</v>
      </c>
      <c r="AB7" s="59">
        <v>263.60000000000002</v>
      </c>
      <c r="AC7" s="59">
        <v>359.3</v>
      </c>
      <c r="AD7" s="59">
        <v>86.2</v>
      </c>
      <c r="AE7" s="59">
        <v>195.8</v>
      </c>
      <c r="AF7" s="59">
        <v>290.10000000000002</v>
      </c>
      <c r="AG7" s="393">
        <v>454.7</v>
      </c>
      <c r="AH7" s="393">
        <v>140.80000000000001</v>
      </c>
      <c r="AI7" s="414">
        <v>218.8</v>
      </c>
      <c r="AJ7" s="393">
        <v>342.4</v>
      </c>
      <c r="AK7" s="393">
        <v>510.7</v>
      </c>
      <c r="AL7" s="225"/>
      <c r="AM7" s="47" t="s">
        <v>143</v>
      </c>
      <c r="AN7" s="57">
        <v>82.8</v>
      </c>
      <c r="AO7" s="57">
        <v>55.600000000000009</v>
      </c>
      <c r="AP7" s="57">
        <v>40.199999999999989</v>
      </c>
      <c r="AQ7" s="57">
        <v>76.400000000000006</v>
      </c>
      <c r="AR7" s="59">
        <v>76.7</v>
      </c>
      <c r="AS7" s="59">
        <v>57.999999999999986</v>
      </c>
      <c r="AT7" s="59">
        <v>59.400000000000006</v>
      </c>
      <c r="AU7" s="59">
        <v>69.500000000000028</v>
      </c>
      <c r="AV7" s="59">
        <v>89.7</v>
      </c>
      <c r="AW7" s="59">
        <v>31.5</v>
      </c>
      <c r="AX7" s="59">
        <v>83.7</v>
      </c>
      <c r="AY7" s="59">
        <v>75.400000000000006</v>
      </c>
      <c r="AZ7" s="59">
        <v>97.7</v>
      </c>
      <c r="BA7" s="59">
        <v>67.8</v>
      </c>
      <c r="BB7" s="59">
        <v>59.300000000000011</v>
      </c>
      <c r="BC7" s="59">
        <v>96.399999999999977</v>
      </c>
      <c r="BD7" s="59">
        <v>135.5</v>
      </c>
      <c r="BE7" s="59">
        <v>48.199999999999989</v>
      </c>
      <c r="BF7" s="59">
        <v>65.800000000000011</v>
      </c>
      <c r="BG7" s="59">
        <v>54.800000000000011</v>
      </c>
      <c r="BH7" s="59">
        <v>44</v>
      </c>
      <c r="BI7" s="59">
        <v>66.900000000000006</v>
      </c>
      <c r="BJ7" s="59">
        <v>58.5</v>
      </c>
      <c r="BK7" s="59">
        <v>102.29999999999998</v>
      </c>
      <c r="BL7" s="59">
        <v>95.3</v>
      </c>
      <c r="BM7" s="59">
        <v>90.399999999999991</v>
      </c>
      <c r="BN7" s="59">
        <v>77.900000000000034</v>
      </c>
      <c r="BO7" s="59">
        <v>95.699999999999989</v>
      </c>
      <c r="BP7" s="59">
        <v>86.2</v>
      </c>
      <c r="BQ7" s="59">
        <v>109.60000000000001</v>
      </c>
      <c r="BR7" s="59">
        <v>94.300000000000011</v>
      </c>
      <c r="BS7" s="59">
        <v>164.59999999999997</v>
      </c>
      <c r="BT7" s="393">
        <v>140.80000000000001</v>
      </c>
      <c r="BU7" s="393">
        <v>78</v>
      </c>
      <c r="BV7" s="393">
        <v>123.59999999999997</v>
      </c>
      <c r="BW7" s="393">
        <f t="shared" si="0"/>
        <v>168.3</v>
      </c>
    </row>
    <row r="8" spans="1:75" s="14" customFormat="1" ht="15" customHeight="1" x14ac:dyDescent="0.2">
      <c r="A8" s="48" t="s">
        <v>144</v>
      </c>
      <c r="B8" s="60">
        <v>88.6</v>
      </c>
      <c r="C8" s="60">
        <v>153.19999999999999</v>
      </c>
      <c r="D8" s="60">
        <v>194.5</v>
      </c>
      <c r="E8" s="60">
        <v>284.2</v>
      </c>
      <c r="F8" s="60">
        <v>78</v>
      </c>
      <c r="G8" s="60">
        <v>137.89999999999998</v>
      </c>
      <c r="H8" s="60">
        <v>196.29999999999998</v>
      </c>
      <c r="I8" s="60">
        <v>273.20000000000005</v>
      </c>
      <c r="J8" s="60">
        <v>91.100000000000009</v>
      </c>
      <c r="K8" s="60">
        <v>124.10000000000001</v>
      </c>
      <c r="L8" s="60">
        <v>216.8</v>
      </c>
      <c r="M8" s="60">
        <v>295</v>
      </c>
      <c r="N8" s="60">
        <v>98.5</v>
      </c>
      <c r="O8" s="60">
        <v>170.9</v>
      </c>
      <c r="P8" s="60">
        <v>230.9</v>
      </c>
      <c r="Q8" s="60">
        <v>332.4</v>
      </c>
      <c r="R8" s="60">
        <v>136.69999999999999</v>
      </c>
      <c r="S8" s="60">
        <v>185.5</v>
      </c>
      <c r="T8" s="60">
        <v>252.3</v>
      </c>
      <c r="U8" s="60">
        <v>312.8</v>
      </c>
      <c r="V8" s="60">
        <v>45.8</v>
      </c>
      <c r="W8" s="60">
        <v>123.9</v>
      </c>
      <c r="X8" s="60">
        <v>184.5</v>
      </c>
      <c r="Y8" s="60">
        <v>295.3</v>
      </c>
      <c r="Z8" s="60">
        <v>97.7</v>
      </c>
      <c r="AA8" s="60">
        <v>194</v>
      </c>
      <c r="AB8" s="60">
        <v>270.60000000000002</v>
      </c>
      <c r="AC8" s="60">
        <v>371.6</v>
      </c>
      <c r="AD8" s="60">
        <v>87.3</v>
      </c>
      <c r="AE8" s="60">
        <v>198</v>
      </c>
      <c r="AF8" s="60">
        <v>293.40000000000003</v>
      </c>
      <c r="AG8" s="60">
        <v>463.59999999999997</v>
      </c>
      <c r="AH8" s="60">
        <v>143.10000000000002</v>
      </c>
      <c r="AI8" s="415">
        <v>223</v>
      </c>
      <c r="AJ8" s="60">
        <v>349.09999999999997</v>
      </c>
      <c r="AK8" s="60">
        <f>AK4+AK5+AK6+AK7</f>
        <v>530.20000000000005</v>
      </c>
      <c r="AL8" s="225"/>
      <c r="AM8" s="48" t="s">
        <v>144</v>
      </c>
      <c r="AN8" s="60">
        <v>88.6</v>
      </c>
      <c r="AO8" s="60">
        <v>64.599999999999994</v>
      </c>
      <c r="AP8" s="60">
        <v>41.300000000000011</v>
      </c>
      <c r="AQ8" s="60">
        <v>89.699999999999989</v>
      </c>
      <c r="AR8" s="60">
        <v>78</v>
      </c>
      <c r="AS8" s="60">
        <v>59.899999999999977</v>
      </c>
      <c r="AT8" s="60">
        <v>58.400000000000006</v>
      </c>
      <c r="AU8" s="60">
        <v>76.900000000000063</v>
      </c>
      <c r="AV8" s="60">
        <v>91.100000000000009</v>
      </c>
      <c r="AW8" s="60">
        <v>33</v>
      </c>
      <c r="AX8" s="60">
        <v>92.7</v>
      </c>
      <c r="AY8" s="60">
        <v>78.199999999999989</v>
      </c>
      <c r="AZ8" s="60">
        <v>98.5</v>
      </c>
      <c r="BA8" s="60">
        <v>72.400000000000006</v>
      </c>
      <c r="BB8" s="60">
        <v>60</v>
      </c>
      <c r="BC8" s="60">
        <v>101.49999999999997</v>
      </c>
      <c r="BD8" s="60">
        <v>136.69999999999999</v>
      </c>
      <c r="BE8" s="60">
        <v>48.79999999999999</v>
      </c>
      <c r="BF8" s="60">
        <v>66.800000000000011</v>
      </c>
      <c r="BG8" s="60">
        <v>60.5</v>
      </c>
      <c r="BH8" s="60">
        <v>45.8</v>
      </c>
      <c r="BI8" s="60">
        <v>78.100000000000009</v>
      </c>
      <c r="BJ8" s="60">
        <v>60.599999999999994</v>
      </c>
      <c r="BK8" s="60">
        <v>110.80000000000001</v>
      </c>
      <c r="BL8" s="60">
        <v>97.7</v>
      </c>
      <c r="BM8" s="60">
        <v>96.3</v>
      </c>
      <c r="BN8" s="60">
        <v>76.600000000000023</v>
      </c>
      <c r="BO8" s="60">
        <v>101</v>
      </c>
      <c r="BP8" s="60">
        <v>87.3</v>
      </c>
      <c r="BQ8" s="60">
        <v>110.7</v>
      </c>
      <c r="BR8" s="60">
        <v>95.400000000000034</v>
      </c>
      <c r="BS8" s="60">
        <v>170.19999999999993</v>
      </c>
      <c r="BT8" s="60">
        <v>143.10000000000002</v>
      </c>
      <c r="BU8" s="60">
        <v>79.899999999999977</v>
      </c>
      <c r="BV8" s="60">
        <v>126.09999999999997</v>
      </c>
      <c r="BW8" s="60">
        <f>AK8-AJ8</f>
        <v>181.10000000000008</v>
      </c>
    </row>
    <row r="9" spans="1:75" s="14" customFormat="1" ht="15" customHeight="1" x14ac:dyDescent="0.2">
      <c r="A9" s="47" t="s">
        <v>145</v>
      </c>
      <c r="B9" s="59">
        <v>-1.1499999999999999</v>
      </c>
      <c r="C9" s="59">
        <v>-2.29</v>
      </c>
      <c r="D9" s="59">
        <v>-3.4400000000000004</v>
      </c>
      <c r="E9" s="59">
        <v>-4.4540000000000006</v>
      </c>
      <c r="F9" s="59">
        <v>-1.2</v>
      </c>
      <c r="G9" s="59">
        <v>-1.6</v>
      </c>
      <c r="H9" s="59">
        <v>-2.7</v>
      </c>
      <c r="I9" s="59">
        <v>-3.8</v>
      </c>
      <c r="J9" s="59">
        <v>-0.9</v>
      </c>
      <c r="K9" s="59">
        <v>-1.8</v>
      </c>
      <c r="L9" s="59">
        <v>-2.8</v>
      </c>
      <c r="M9" s="59">
        <v>-3.8</v>
      </c>
      <c r="N9" s="59">
        <v>-1</v>
      </c>
      <c r="O9" s="59">
        <v>-2</v>
      </c>
      <c r="P9" s="59">
        <v>-2.9</v>
      </c>
      <c r="Q9" s="59">
        <v>-3.9</v>
      </c>
      <c r="R9" s="59">
        <v>-1</v>
      </c>
      <c r="S9" s="59">
        <v>-1.7</v>
      </c>
      <c r="T9" s="59">
        <v>-2.6</v>
      </c>
      <c r="U9" s="59">
        <v>-3.3</v>
      </c>
      <c r="V9" s="59">
        <v>-0.8</v>
      </c>
      <c r="W9" s="59">
        <v>-1.6</v>
      </c>
      <c r="X9" s="59">
        <v>-2.4</v>
      </c>
      <c r="Y9" s="59">
        <v>-3.6</v>
      </c>
      <c r="Z9" s="59">
        <v>-0.70000000000000007</v>
      </c>
      <c r="AA9" s="59">
        <v>-1.6</v>
      </c>
      <c r="AB9" s="59">
        <v>-2.4</v>
      </c>
      <c r="AC9" s="59">
        <v>-4</v>
      </c>
      <c r="AD9" s="59">
        <v>-1</v>
      </c>
      <c r="AE9" s="59">
        <v>-2</v>
      </c>
      <c r="AF9" s="59">
        <v>-3.1</v>
      </c>
      <c r="AG9" s="393">
        <v>-4</v>
      </c>
      <c r="AH9" s="393">
        <v>-1</v>
      </c>
      <c r="AI9" s="414">
        <v>-2</v>
      </c>
      <c r="AJ9" s="393">
        <v>-3.1</v>
      </c>
      <c r="AK9" s="393">
        <v>-4.0999999999999996</v>
      </c>
      <c r="AL9" s="225"/>
      <c r="AM9" s="47" t="s">
        <v>145</v>
      </c>
      <c r="AN9" s="57">
        <v>-1.1499999999999999</v>
      </c>
      <c r="AO9" s="57">
        <v>-1.1400000000000001</v>
      </c>
      <c r="AP9" s="57">
        <v>-1.1500000000000004</v>
      </c>
      <c r="AQ9" s="57">
        <v>-1.0140000000000002</v>
      </c>
      <c r="AR9" s="59">
        <v>-1.2</v>
      </c>
      <c r="AS9" s="59">
        <v>-0.40000000000000013</v>
      </c>
      <c r="AT9" s="59">
        <v>-1.1000000000000001</v>
      </c>
      <c r="AU9" s="59">
        <v>-1.0999999999999996</v>
      </c>
      <c r="AV9" s="59">
        <v>-0.9</v>
      </c>
      <c r="AW9" s="59">
        <v>-0.9</v>
      </c>
      <c r="AX9" s="59">
        <v>-0.99999999999999978</v>
      </c>
      <c r="AY9" s="59">
        <v>-1</v>
      </c>
      <c r="AZ9" s="59">
        <v>-1</v>
      </c>
      <c r="BA9" s="59">
        <v>-1</v>
      </c>
      <c r="BB9" s="59">
        <v>-0.89999999999999991</v>
      </c>
      <c r="BC9" s="59">
        <v>-1</v>
      </c>
      <c r="BD9" s="59">
        <v>-1</v>
      </c>
      <c r="BE9" s="59">
        <v>-0.7</v>
      </c>
      <c r="BF9" s="59">
        <v>-0.90000000000000013</v>
      </c>
      <c r="BG9" s="59">
        <v>-0.69999999999999973</v>
      </c>
      <c r="BH9" s="59">
        <v>-0.8</v>
      </c>
      <c r="BI9" s="59">
        <v>-0.8</v>
      </c>
      <c r="BJ9" s="59">
        <v>-0.79999999999999982</v>
      </c>
      <c r="BK9" s="59">
        <v>-1.2000000000000002</v>
      </c>
      <c r="BL9" s="59">
        <v>-0.70000000000000007</v>
      </c>
      <c r="BM9" s="59">
        <v>-0.9</v>
      </c>
      <c r="BN9" s="59">
        <v>-0.79999999999999982</v>
      </c>
      <c r="BO9" s="59">
        <v>-1.6</v>
      </c>
      <c r="BP9" s="59">
        <v>-1</v>
      </c>
      <c r="BQ9" s="59">
        <v>-1</v>
      </c>
      <c r="BR9" s="59">
        <v>-1.1000000000000001</v>
      </c>
      <c r="BS9" s="59">
        <v>-0.89999999999999991</v>
      </c>
      <c r="BT9" s="393">
        <v>-1</v>
      </c>
      <c r="BU9" s="393">
        <v>-1</v>
      </c>
      <c r="BV9" s="393">
        <v>-1.1000000000000001</v>
      </c>
      <c r="BW9" s="393">
        <f t="shared" ref="BW9:BW10" si="1">AK9-AJ9</f>
        <v>-0.99999999999999956</v>
      </c>
    </row>
    <row r="10" spans="1:75" s="14" customFormat="1" ht="15" customHeight="1" x14ac:dyDescent="0.2">
      <c r="A10" s="47" t="s">
        <v>146</v>
      </c>
      <c r="B10" s="59">
        <v>-0.4</v>
      </c>
      <c r="C10" s="59">
        <v>-0.7</v>
      </c>
      <c r="D10" s="59">
        <v>-1.1000000000000001</v>
      </c>
      <c r="E10" s="59">
        <v>-1.4</v>
      </c>
      <c r="F10" s="59">
        <v>-0.4</v>
      </c>
      <c r="G10" s="59">
        <v>-0.3</v>
      </c>
      <c r="H10" s="59">
        <v>-0.5</v>
      </c>
      <c r="I10" s="59">
        <v>-0.8</v>
      </c>
      <c r="J10" s="59">
        <v>-0.2</v>
      </c>
      <c r="K10" s="59">
        <v>-0.5</v>
      </c>
      <c r="L10" s="59">
        <v>-0.7</v>
      </c>
      <c r="M10" s="59">
        <v>-1</v>
      </c>
      <c r="N10" s="59">
        <v>-0.2</v>
      </c>
      <c r="O10" s="59">
        <v>-0.5</v>
      </c>
      <c r="P10" s="59">
        <v>-0.8</v>
      </c>
      <c r="Q10" s="59">
        <v>-1.2</v>
      </c>
      <c r="R10" s="59">
        <v>-0.2</v>
      </c>
      <c r="S10" s="59">
        <v>-0.5</v>
      </c>
      <c r="T10" s="59">
        <v>-0.7</v>
      </c>
      <c r="U10" s="59">
        <v>-1</v>
      </c>
      <c r="V10" s="59">
        <v>-0.2</v>
      </c>
      <c r="W10" s="59">
        <v>-0.5</v>
      </c>
      <c r="X10" s="59">
        <v>-0.79999999999999993</v>
      </c>
      <c r="Y10" s="59">
        <v>-1</v>
      </c>
      <c r="Z10" s="59">
        <v>-0.3</v>
      </c>
      <c r="AA10" s="59">
        <v>-0.5</v>
      </c>
      <c r="AB10" s="59">
        <v>-0.79999999999999993</v>
      </c>
      <c r="AC10" s="59">
        <v>-1</v>
      </c>
      <c r="AD10" s="59">
        <v>-0.2</v>
      </c>
      <c r="AE10" s="59">
        <v>-0.5</v>
      </c>
      <c r="AF10" s="59">
        <v>-0.7</v>
      </c>
      <c r="AG10" s="393">
        <v>-1</v>
      </c>
      <c r="AH10" s="393">
        <v>-0.2</v>
      </c>
      <c r="AI10" s="414">
        <v>-0.6</v>
      </c>
      <c r="AJ10" s="393">
        <v>-0.9</v>
      </c>
      <c r="AK10" s="393">
        <v>-1.0999999999999999</v>
      </c>
      <c r="AL10" s="225"/>
      <c r="AM10" s="47" t="s">
        <v>146</v>
      </c>
      <c r="AN10" s="57">
        <v>-0.4</v>
      </c>
      <c r="AO10" s="57">
        <v>-0.29999999999999993</v>
      </c>
      <c r="AP10" s="57">
        <v>-0.40000000000000013</v>
      </c>
      <c r="AQ10" s="57">
        <v>-0.29999999999999982</v>
      </c>
      <c r="AR10" s="59">
        <v>-0.4</v>
      </c>
      <c r="AS10" s="59">
        <v>0.10000000000000003</v>
      </c>
      <c r="AT10" s="59">
        <v>-0.2</v>
      </c>
      <c r="AU10" s="59">
        <v>-0.30000000000000004</v>
      </c>
      <c r="AV10" s="59">
        <v>-0.2</v>
      </c>
      <c r="AW10" s="59">
        <v>-0.3</v>
      </c>
      <c r="AX10" s="59">
        <v>-0.19999999999999996</v>
      </c>
      <c r="AY10" s="59">
        <v>-0.30000000000000004</v>
      </c>
      <c r="AZ10" s="59">
        <v>-0.2</v>
      </c>
      <c r="BA10" s="59">
        <v>-0.3</v>
      </c>
      <c r="BB10" s="59">
        <v>-0.30000000000000004</v>
      </c>
      <c r="BC10" s="59">
        <v>-0.39999999999999991</v>
      </c>
      <c r="BD10" s="59">
        <v>-0.2</v>
      </c>
      <c r="BE10" s="59">
        <v>-0.3</v>
      </c>
      <c r="BF10" s="59">
        <v>-0.19999999999999996</v>
      </c>
      <c r="BG10" s="59">
        <v>-0.30000000000000004</v>
      </c>
      <c r="BH10" s="59">
        <v>-0.2</v>
      </c>
      <c r="BI10" s="59">
        <v>-0.3</v>
      </c>
      <c r="BJ10" s="59">
        <v>-0.29999999999999993</v>
      </c>
      <c r="BK10" s="59">
        <v>-0.20000000000000007</v>
      </c>
      <c r="BL10" s="59">
        <v>-0.3</v>
      </c>
      <c r="BM10" s="59">
        <v>-0.2</v>
      </c>
      <c r="BN10" s="59">
        <v>-0.29999999999999993</v>
      </c>
      <c r="BO10" s="59">
        <v>-0.20000000000000007</v>
      </c>
      <c r="BP10" s="59">
        <v>-0.2</v>
      </c>
      <c r="BQ10" s="59">
        <v>-0.3</v>
      </c>
      <c r="BR10" s="59">
        <v>-0.19999999999999996</v>
      </c>
      <c r="BS10" s="59">
        <v>-0.30000000000000004</v>
      </c>
      <c r="BT10" s="393">
        <v>-0.2</v>
      </c>
      <c r="BU10" s="393">
        <v>-0.39999999999999997</v>
      </c>
      <c r="BV10" s="393">
        <v>-0.30000000000000004</v>
      </c>
      <c r="BW10" s="393">
        <f t="shared" si="1"/>
        <v>-0.19999999999999984</v>
      </c>
    </row>
    <row r="11" spans="1:75" s="14" customFormat="1" ht="15" customHeight="1" x14ac:dyDescent="0.2">
      <c r="A11" s="48" t="s">
        <v>147</v>
      </c>
      <c r="B11" s="60">
        <v>-1.5499999999999998</v>
      </c>
      <c r="C11" s="60">
        <v>-2.99</v>
      </c>
      <c r="D11" s="60">
        <v>-4.5400000000000009</v>
      </c>
      <c r="E11" s="60">
        <v>-5.854000000000001</v>
      </c>
      <c r="F11" s="60">
        <v>-1.6</v>
      </c>
      <c r="G11" s="60">
        <v>-1.9000000000000001</v>
      </c>
      <c r="H11" s="60">
        <v>-3.2</v>
      </c>
      <c r="I11" s="60">
        <v>-4.5999999999999996</v>
      </c>
      <c r="J11" s="60">
        <v>-1.1000000000000001</v>
      </c>
      <c r="K11" s="60">
        <v>-2.2999999999999998</v>
      </c>
      <c r="L11" s="60">
        <v>-3.5</v>
      </c>
      <c r="M11" s="60">
        <v>-4.8</v>
      </c>
      <c r="N11" s="60">
        <v>-1.2</v>
      </c>
      <c r="O11" s="60">
        <v>-2.5</v>
      </c>
      <c r="P11" s="60">
        <v>-3.7</v>
      </c>
      <c r="Q11" s="60">
        <v>-5.0999999999999996</v>
      </c>
      <c r="R11" s="60">
        <v>-1.2</v>
      </c>
      <c r="S11" s="60">
        <v>-2.2000000000000002</v>
      </c>
      <c r="T11" s="60">
        <v>-3.3</v>
      </c>
      <c r="U11" s="60">
        <v>-4.3</v>
      </c>
      <c r="V11" s="60">
        <v>-1</v>
      </c>
      <c r="W11" s="60">
        <v>-2.1</v>
      </c>
      <c r="X11" s="60">
        <v>-3.1999999999999997</v>
      </c>
      <c r="Y11" s="60">
        <v>-4.5999999999999996</v>
      </c>
      <c r="Z11" s="60">
        <v>-1</v>
      </c>
      <c r="AA11" s="60">
        <v>-2.1</v>
      </c>
      <c r="AB11" s="60">
        <v>-3.1999999999999997</v>
      </c>
      <c r="AC11" s="60">
        <v>-5</v>
      </c>
      <c r="AD11" s="60">
        <v>-1.2</v>
      </c>
      <c r="AE11" s="60">
        <v>-2.5</v>
      </c>
      <c r="AF11" s="60">
        <v>-3.8</v>
      </c>
      <c r="AG11" s="60">
        <v>-5</v>
      </c>
      <c r="AH11" s="60">
        <v>-1.2</v>
      </c>
      <c r="AI11" s="415">
        <v>-2.6</v>
      </c>
      <c r="AJ11" s="60">
        <v>-4</v>
      </c>
      <c r="AK11" s="60">
        <f>AK9+AK10</f>
        <v>-5.1999999999999993</v>
      </c>
      <c r="AL11" s="225"/>
      <c r="AM11" s="48" t="s">
        <v>147</v>
      </c>
      <c r="AN11" s="60">
        <v>-1.5499999999999998</v>
      </c>
      <c r="AO11" s="60">
        <v>-1.4400000000000004</v>
      </c>
      <c r="AP11" s="60">
        <v>-1.5500000000000007</v>
      </c>
      <c r="AQ11" s="60">
        <v>-1.3140000000000001</v>
      </c>
      <c r="AR11" s="60">
        <v>-1.6</v>
      </c>
      <c r="AS11" s="60">
        <v>-0.30000000000000004</v>
      </c>
      <c r="AT11" s="60">
        <v>-1.3</v>
      </c>
      <c r="AU11" s="60">
        <v>-1.3999999999999995</v>
      </c>
      <c r="AV11" s="60">
        <v>-1.1000000000000001</v>
      </c>
      <c r="AW11" s="60">
        <v>-1.1999999999999997</v>
      </c>
      <c r="AX11" s="60">
        <v>-1.2000000000000002</v>
      </c>
      <c r="AY11" s="60">
        <v>-1.2999999999999998</v>
      </c>
      <c r="AZ11" s="60">
        <v>-1.2</v>
      </c>
      <c r="BA11" s="60">
        <v>-1.3</v>
      </c>
      <c r="BB11" s="60">
        <v>-1.2000000000000002</v>
      </c>
      <c r="BC11" s="60">
        <v>-1.3999999999999995</v>
      </c>
      <c r="BD11" s="60">
        <v>-1.2</v>
      </c>
      <c r="BE11" s="60">
        <v>-1</v>
      </c>
      <c r="BF11" s="60">
        <v>-1.0999999999999996</v>
      </c>
      <c r="BG11" s="60">
        <v>-1</v>
      </c>
      <c r="BH11" s="60">
        <v>-1</v>
      </c>
      <c r="BI11" s="60">
        <v>-1.1000000000000001</v>
      </c>
      <c r="BJ11" s="60">
        <v>-1.0999999999999996</v>
      </c>
      <c r="BK11" s="60">
        <v>-1.4</v>
      </c>
      <c r="BL11" s="60">
        <v>-1</v>
      </c>
      <c r="BM11" s="60">
        <v>-1.1000000000000001</v>
      </c>
      <c r="BN11" s="60">
        <v>-1.0999999999999996</v>
      </c>
      <c r="BO11" s="60">
        <v>-1.8000000000000003</v>
      </c>
      <c r="BP11" s="60">
        <v>-1.2</v>
      </c>
      <c r="BQ11" s="60">
        <v>-1.3</v>
      </c>
      <c r="BR11" s="60">
        <v>-1.2999999999999998</v>
      </c>
      <c r="BS11" s="60">
        <v>-1.2000000000000002</v>
      </c>
      <c r="BT11" s="60">
        <v>-1.2</v>
      </c>
      <c r="BU11" s="60">
        <v>-1.4000000000000001</v>
      </c>
      <c r="BV11" s="60">
        <v>-1.4</v>
      </c>
      <c r="BW11" s="60">
        <f>AK11-AJ11</f>
        <v>-1.1999999999999993</v>
      </c>
    </row>
    <row r="12" spans="1:75" s="27" customFormat="1" ht="15" customHeight="1" x14ac:dyDescent="0.25">
      <c r="A12" s="28" t="s">
        <v>220</v>
      </c>
      <c r="B12" s="59">
        <v>88.2</v>
      </c>
      <c r="C12" s="59">
        <v>91.5</v>
      </c>
      <c r="D12" s="59">
        <v>96.9</v>
      </c>
      <c r="E12" s="59">
        <v>119.8</v>
      </c>
      <c r="F12" s="59">
        <v>110.4</v>
      </c>
      <c r="G12" s="59">
        <v>118.9</v>
      </c>
      <c r="H12" s="59">
        <v>138.6</v>
      </c>
      <c r="I12" s="59">
        <v>161.6</v>
      </c>
      <c r="J12" s="59">
        <v>89.3</v>
      </c>
      <c r="K12" s="59">
        <v>93.8</v>
      </c>
      <c r="L12" s="59">
        <v>94</v>
      </c>
      <c r="M12" s="59">
        <v>96.3</v>
      </c>
      <c r="N12" s="59">
        <v>0</v>
      </c>
      <c r="O12" s="59">
        <v>0</v>
      </c>
      <c r="P12" s="59">
        <v>0</v>
      </c>
      <c r="Q12" s="59">
        <v>0</v>
      </c>
      <c r="R12" s="59">
        <v>0</v>
      </c>
      <c r="S12" s="59">
        <v>0</v>
      </c>
      <c r="T12" s="59">
        <v>0</v>
      </c>
      <c r="U12" s="59">
        <v>0</v>
      </c>
      <c r="V12" s="59">
        <v>0</v>
      </c>
      <c r="W12" s="59">
        <v>0</v>
      </c>
      <c r="X12" s="59">
        <v>0</v>
      </c>
      <c r="Y12" s="59">
        <v>0</v>
      </c>
      <c r="Z12" s="59">
        <v>0</v>
      </c>
      <c r="AA12" s="59">
        <v>0</v>
      </c>
      <c r="AB12" s="59">
        <v>0</v>
      </c>
      <c r="AC12" s="59">
        <v>0</v>
      </c>
      <c r="AD12" s="59">
        <v>0</v>
      </c>
      <c r="AE12" s="59">
        <v>0</v>
      </c>
      <c r="AF12" s="59">
        <v>0</v>
      </c>
      <c r="AG12" s="393">
        <v>0</v>
      </c>
      <c r="AH12" s="393">
        <v>0</v>
      </c>
      <c r="AI12" s="414">
        <v>0</v>
      </c>
      <c r="AJ12" s="393">
        <v>0</v>
      </c>
      <c r="AK12" s="393">
        <v>0</v>
      </c>
      <c r="AL12" s="225"/>
      <c r="AM12" s="28" t="s">
        <v>220</v>
      </c>
      <c r="AN12" s="57">
        <v>88.2</v>
      </c>
      <c r="AO12" s="57">
        <v>3.2999999999999972</v>
      </c>
      <c r="AP12" s="57">
        <v>5.4000000000000057</v>
      </c>
      <c r="AQ12" s="57">
        <v>22.899999999999991</v>
      </c>
      <c r="AR12" s="59">
        <v>110.4</v>
      </c>
      <c r="AS12" s="59">
        <v>8.5</v>
      </c>
      <c r="AT12" s="59">
        <v>19.699999999999989</v>
      </c>
      <c r="AU12" s="59">
        <v>23</v>
      </c>
      <c r="AV12" s="59">
        <v>89.3</v>
      </c>
      <c r="AW12" s="59">
        <v>4.5</v>
      </c>
      <c r="AX12" s="59">
        <v>0.20000000000000284</v>
      </c>
      <c r="AY12" s="59">
        <v>2.2999999999999972</v>
      </c>
      <c r="AZ12" s="59">
        <v>0</v>
      </c>
      <c r="BA12" s="59">
        <v>0</v>
      </c>
      <c r="BB12" s="59">
        <v>0</v>
      </c>
      <c r="BC12" s="59">
        <v>0</v>
      </c>
      <c r="BD12" s="59">
        <v>0</v>
      </c>
      <c r="BE12" s="59">
        <v>0</v>
      </c>
      <c r="BF12" s="59">
        <v>0</v>
      </c>
      <c r="BG12" s="59">
        <v>0</v>
      </c>
      <c r="BH12" s="59">
        <v>0</v>
      </c>
      <c r="BI12" s="59">
        <v>0</v>
      </c>
      <c r="BJ12" s="59">
        <v>0</v>
      </c>
      <c r="BK12" s="59">
        <v>0</v>
      </c>
      <c r="BL12" s="59">
        <v>0</v>
      </c>
      <c r="BM12" s="59">
        <v>0</v>
      </c>
      <c r="BN12" s="59">
        <v>0</v>
      </c>
      <c r="BO12" s="59">
        <v>0</v>
      </c>
      <c r="BP12" s="59">
        <v>0</v>
      </c>
      <c r="BQ12" s="59">
        <v>0</v>
      </c>
      <c r="BR12" s="59">
        <v>0</v>
      </c>
      <c r="BS12" s="59">
        <v>0</v>
      </c>
      <c r="BT12" s="393">
        <v>0</v>
      </c>
      <c r="BU12" s="393">
        <v>0</v>
      </c>
      <c r="BV12" s="393">
        <v>0</v>
      </c>
      <c r="BW12" s="393">
        <f t="shared" ref="BW12:BW15" si="2">AK12-AJ12</f>
        <v>0</v>
      </c>
    </row>
    <row r="13" spans="1:75" s="14" customFormat="1" ht="15" customHeight="1" x14ac:dyDescent="0.2">
      <c r="A13" s="47" t="s">
        <v>148</v>
      </c>
      <c r="B13" s="59">
        <v>0</v>
      </c>
      <c r="C13" s="59">
        <v>0</v>
      </c>
      <c r="D13" s="59">
        <v>0</v>
      </c>
      <c r="E13" s="59">
        <v>0</v>
      </c>
      <c r="F13" s="59">
        <v>0</v>
      </c>
      <c r="G13" s="59">
        <v>0</v>
      </c>
      <c r="H13" s="59">
        <v>0</v>
      </c>
      <c r="I13" s="59">
        <v>0</v>
      </c>
      <c r="J13" s="59">
        <v>0</v>
      </c>
      <c r="K13" s="59">
        <v>0</v>
      </c>
      <c r="L13" s="59">
        <v>0</v>
      </c>
      <c r="M13" s="59">
        <v>0</v>
      </c>
      <c r="N13" s="59">
        <v>0</v>
      </c>
      <c r="O13" s="59">
        <v>0</v>
      </c>
      <c r="P13" s="59">
        <v>0</v>
      </c>
      <c r="Q13" s="59">
        <v>0</v>
      </c>
      <c r="R13" s="59">
        <v>0</v>
      </c>
      <c r="S13" s="59">
        <v>0</v>
      </c>
      <c r="T13" s="59">
        <v>0</v>
      </c>
      <c r="U13" s="59">
        <v>0</v>
      </c>
      <c r="V13" s="59">
        <v>0</v>
      </c>
      <c r="W13" s="59">
        <v>0</v>
      </c>
      <c r="X13" s="59">
        <v>0</v>
      </c>
      <c r="Y13" s="59">
        <v>0</v>
      </c>
      <c r="Z13" s="59">
        <v>0</v>
      </c>
      <c r="AA13" s="59">
        <v>0</v>
      </c>
      <c r="AB13" s="59">
        <v>0</v>
      </c>
      <c r="AC13" s="59">
        <v>0</v>
      </c>
      <c r="AD13" s="59">
        <v>0</v>
      </c>
      <c r="AE13" s="59">
        <v>0</v>
      </c>
      <c r="AF13" s="59">
        <v>0</v>
      </c>
      <c r="AG13" s="393">
        <v>0</v>
      </c>
      <c r="AH13" s="393">
        <v>0</v>
      </c>
      <c r="AI13" s="414">
        <v>0</v>
      </c>
      <c r="AJ13" s="393">
        <v>0</v>
      </c>
      <c r="AK13" s="393">
        <v>0</v>
      </c>
      <c r="AL13" s="225"/>
      <c r="AM13" s="47" t="s">
        <v>148</v>
      </c>
      <c r="AN13" s="57">
        <v>0</v>
      </c>
      <c r="AO13" s="57">
        <v>0</v>
      </c>
      <c r="AP13" s="57">
        <v>0</v>
      </c>
      <c r="AQ13" s="57">
        <v>0</v>
      </c>
      <c r="AR13" s="59">
        <v>0</v>
      </c>
      <c r="AS13" s="59">
        <v>0</v>
      </c>
      <c r="AT13" s="59">
        <v>0</v>
      </c>
      <c r="AU13" s="59">
        <v>0</v>
      </c>
      <c r="AV13" s="59">
        <v>0</v>
      </c>
      <c r="AW13" s="59">
        <v>0</v>
      </c>
      <c r="AX13" s="59">
        <v>0</v>
      </c>
      <c r="AY13" s="59">
        <v>0</v>
      </c>
      <c r="AZ13" s="59">
        <v>0</v>
      </c>
      <c r="BA13" s="59">
        <v>0</v>
      </c>
      <c r="BB13" s="59">
        <v>0</v>
      </c>
      <c r="BC13" s="59">
        <v>0</v>
      </c>
      <c r="BD13" s="59">
        <v>0</v>
      </c>
      <c r="BE13" s="59">
        <v>0</v>
      </c>
      <c r="BF13" s="59">
        <v>0</v>
      </c>
      <c r="BG13" s="59">
        <v>0</v>
      </c>
      <c r="BH13" s="59">
        <v>0</v>
      </c>
      <c r="BI13" s="59">
        <v>0</v>
      </c>
      <c r="BJ13" s="59">
        <v>0</v>
      </c>
      <c r="BK13" s="59">
        <v>0</v>
      </c>
      <c r="BL13" s="59">
        <v>0</v>
      </c>
      <c r="BM13" s="59">
        <v>0</v>
      </c>
      <c r="BN13" s="59">
        <v>0</v>
      </c>
      <c r="BO13" s="59">
        <v>0</v>
      </c>
      <c r="BP13" s="59">
        <v>0</v>
      </c>
      <c r="BQ13" s="59">
        <v>0</v>
      </c>
      <c r="BR13" s="59">
        <v>0</v>
      </c>
      <c r="BS13" s="59">
        <v>0</v>
      </c>
      <c r="BT13" s="393">
        <v>0</v>
      </c>
      <c r="BU13" s="393">
        <v>0</v>
      </c>
      <c r="BV13" s="393">
        <v>0</v>
      </c>
      <c r="BW13" s="393">
        <f t="shared" si="2"/>
        <v>0</v>
      </c>
    </row>
    <row r="14" spans="1:75" s="14" customFormat="1" ht="15" customHeight="1" x14ac:dyDescent="0.2">
      <c r="A14" s="47" t="s">
        <v>149</v>
      </c>
      <c r="B14" s="59">
        <v>-2.2000000000000002</v>
      </c>
      <c r="C14" s="59">
        <v>-11.9</v>
      </c>
      <c r="D14" s="59">
        <v>-17</v>
      </c>
      <c r="E14" s="59">
        <v>-17.899999999999999</v>
      </c>
      <c r="F14" s="59">
        <v>0</v>
      </c>
      <c r="G14" s="59">
        <v>-0.9</v>
      </c>
      <c r="H14" s="59">
        <v>-0.9</v>
      </c>
      <c r="I14" s="59">
        <v>-0.9</v>
      </c>
      <c r="J14" s="59">
        <v>-0.4</v>
      </c>
      <c r="K14" s="59">
        <v>-0.5</v>
      </c>
      <c r="L14" s="59">
        <v>-0.79999999999999993</v>
      </c>
      <c r="M14" s="59">
        <v>-1.8</v>
      </c>
      <c r="N14" s="59">
        <v>3.7</v>
      </c>
      <c r="O14" s="59">
        <v>-10.8</v>
      </c>
      <c r="P14" s="59">
        <v>-6.5</v>
      </c>
      <c r="Q14" s="59">
        <v>-3.3</v>
      </c>
      <c r="R14" s="59">
        <v>3.3</v>
      </c>
      <c r="S14" s="59">
        <v>8.3000000000000007</v>
      </c>
      <c r="T14" s="59">
        <v>-31.7</v>
      </c>
      <c r="U14" s="59">
        <v>-10.9</v>
      </c>
      <c r="V14" s="59">
        <v>13.3</v>
      </c>
      <c r="W14" s="59">
        <v>19.2</v>
      </c>
      <c r="X14" s="59">
        <v>36.799999999999997</v>
      </c>
      <c r="Y14" s="59">
        <v>51.8</v>
      </c>
      <c r="Z14" s="59">
        <v>3.3</v>
      </c>
      <c r="AA14" s="59">
        <v>0.2</v>
      </c>
      <c r="AB14" s="59">
        <v>-5.7</v>
      </c>
      <c r="AC14" s="59">
        <v>-32.4</v>
      </c>
      <c r="AD14" s="59">
        <v>-10.7</v>
      </c>
      <c r="AE14" s="59">
        <v>-11.5</v>
      </c>
      <c r="AF14" s="59">
        <v>-3</v>
      </c>
      <c r="AG14" s="393">
        <v>2.4</v>
      </c>
      <c r="AH14" s="393">
        <v>-0.5</v>
      </c>
      <c r="AI14" s="414">
        <v>9.1999999999999993</v>
      </c>
      <c r="AJ14" s="393">
        <v>19.7</v>
      </c>
      <c r="AK14" s="393">
        <v>20</v>
      </c>
      <c r="AL14" s="225"/>
      <c r="AM14" s="47" t="s">
        <v>149</v>
      </c>
      <c r="AN14" s="57">
        <v>-2.2000000000000002</v>
      </c>
      <c r="AO14" s="57">
        <v>-9.6999999999999993</v>
      </c>
      <c r="AP14" s="57">
        <v>-5.0999999999999996</v>
      </c>
      <c r="AQ14" s="57">
        <v>-0.89999999999999858</v>
      </c>
      <c r="AR14" s="59">
        <v>0</v>
      </c>
      <c r="AS14" s="59">
        <v>-0.9</v>
      </c>
      <c r="AT14" s="59">
        <v>0</v>
      </c>
      <c r="AU14" s="59">
        <v>0</v>
      </c>
      <c r="AV14" s="59">
        <v>-0.4</v>
      </c>
      <c r="AW14" s="59">
        <v>-9.9999999999999978E-2</v>
      </c>
      <c r="AX14" s="59">
        <v>-0.29999999999999993</v>
      </c>
      <c r="AY14" s="59">
        <v>-1</v>
      </c>
      <c r="AZ14" s="59">
        <v>3.7</v>
      </c>
      <c r="BA14" s="59">
        <v>-14.5</v>
      </c>
      <c r="BB14" s="59">
        <v>4.3000000000000007</v>
      </c>
      <c r="BC14" s="59">
        <v>3.2</v>
      </c>
      <c r="BD14" s="59">
        <v>3.3</v>
      </c>
      <c r="BE14" s="59">
        <v>5.0000000000000009</v>
      </c>
      <c r="BF14" s="59">
        <v>-40</v>
      </c>
      <c r="BG14" s="59">
        <v>20.799999999999997</v>
      </c>
      <c r="BH14" s="59">
        <v>13.3</v>
      </c>
      <c r="BI14" s="59">
        <v>5.8999999999999986</v>
      </c>
      <c r="BJ14" s="59">
        <v>17.599999999999998</v>
      </c>
      <c r="BK14" s="59">
        <v>15</v>
      </c>
      <c r="BL14" s="59">
        <v>3.3</v>
      </c>
      <c r="BM14" s="59">
        <v>-3.0999999999999996</v>
      </c>
      <c r="BN14" s="59">
        <v>-5.9</v>
      </c>
      <c r="BO14" s="59">
        <v>-26.7</v>
      </c>
      <c r="BP14" s="59">
        <v>-10.7</v>
      </c>
      <c r="BQ14" s="59">
        <v>-0.80000000000000071</v>
      </c>
      <c r="BR14" s="59">
        <v>8.5</v>
      </c>
      <c r="BS14" s="59">
        <v>5.4</v>
      </c>
      <c r="BT14" s="393">
        <v>-0.5</v>
      </c>
      <c r="BU14" s="393">
        <v>9.6999999999999993</v>
      </c>
      <c r="BV14" s="393">
        <v>10.5</v>
      </c>
      <c r="BW14" s="393">
        <f t="shared" si="2"/>
        <v>0.30000000000000071</v>
      </c>
    </row>
    <row r="15" spans="1:75" s="14" customFormat="1" ht="15" customHeight="1" x14ac:dyDescent="0.2">
      <c r="A15" s="47" t="s">
        <v>150</v>
      </c>
      <c r="B15" s="59">
        <v>0</v>
      </c>
      <c r="C15" s="59">
        <v>0</v>
      </c>
      <c r="D15" s="59">
        <v>0</v>
      </c>
      <c r="E15" s="59">
        <v>0</v>
      </c>
      <c r="F15" s="59">
        <v>0</v>
      </c>
      <c r="G15" s="59">
        <v>0</v>
      </c>
      <c r="H15" s="59">
        <v>0</v>
      </c>
      <c r="I15" s="59">
        <v>0</v>
      </c>
      <c r="J15" s="59">
        <v>0</v>
      </c>
      <c r="K15" s="59">
        <v>0</v>
      </c>
      <c r="L15" s="59">
        <v>0</v>
      </c>
      <c r="M15" s="59">
        <v>0</v>
      </c>
      <c r="N15" s="59">
        <v>0</v>
      </c>
      <c r="O15" s="59">
        <v>0</v>
      </c>
      <c r="P15" s="59">
        <v>0</v>
      </c>
      <c r="Q15" s="59">
        <v>0</v>
      </c>
      <c r="R15" s="59">
        <v>0</v>
      </c>
      <c r="S15" s="59">
        <v>0</v>
      </c>
      <c r="T15" s="59">
        <v>0</v>
      </c>
      <c r="U15" s="59">
        <v>0</v>
      </c>
      <c r="V15" s="59">
        <v>0</v>
      </c>
      <c r="W15" s="59">
        <v>0</v>
      </c>
      <c r="X15" s="59">
        <v>0</v>
      </c>
      <c r="Y15" s="59">
        <v>0</v>
      </c>
      <c r="Z15" s="59">
        <v>0</v>
      </c>
      <c r="AA15" s="59">
        <v>0</v>
      </c>
      <c r="AB15" s="59">
        <v>0</v>
      </c>
      <c r="AC15" s="59">
        <v>0</v>
      </c>
      <c r="AD15" s="59">
        <v>0</v>
      </c>
      <c r="AE15" s="59">
        <v>0</v>
      </c>
      <c r="AF15" s="59">
        <v>0</v>
      </c>
      <c r="AG15" s="393">
        <v>0</v>
      </c>
      <c r="AH15" s="393">
        <v>0</v>
      </c>
      <c r="AI15" s="414">
        <v>0</v>
      </c>
      <c r="AJ15" s="393">
        <v>0</v>
      </c>
      <c r="AK15" s="393">
        <v>0</v>
      </c>
      <c r="AL15" s="225"/>
      <c r="AM15" s="47" t="s">
        <v>150</v>
      </c>
      <c r="AN15" s="57">
        <v>0</v>
      </c>
      <c r="AO15" s="57">
        <v>0</v>
      </c>
      <c r="AP15" s="57">
        <v>0</v>
      </c>
      <c r="AQ15" s="57">
        <v>0</v>
      </c>
      <c r="AR15" s="59">
        <v>0</v>
      </c>
      <c r="AS15" s="59">
        <v>0</v>
      </c>
      <c r="AT15" s="59">
        <v>0</v>
      </c>
      <c r="AU15" s="59">
        <v>0</v>
      </c>
      <c r="AV15" s="59">
        <v>0</v>
      </c>
      <c r="AW15" s="59">
        <v>0</v>
      </c>
      <c r="AX15" s="59">
        <v>0</v>
      </c>
      <c r="AY15" s="59">
        <v>0</v>
      </c>
      <c r="AZ15" s="59">
        <v>0</v>
      </c>
      <c r="BA15" s="59">
        <v>0</v>
      </c>
      <c r="BB15" s="59">
        <v>0</v>
      </c>
      <c r="BC15" s="59">
        <v>0</v>
      </c>
      <c r="BD15" s="59">
        <v>0</v>
      </c>
      <c r="BE15" s="59">
        <v>0</v>
      </c>
      <c r="BF15" s="59">
        <v>0</v>
      </c>
      <c r="BG15" s="59">
        <v>0</v>
      </c>
      <c r="BH15" s="59">
        <v>0</v>
      </c>
      <c r="BI15" s="59">
        <v>0</v>
      </c>
      <c r="BJ15" s="59">
        <v>0</v>
      </c>
      <c r="BK15" s="59">
        <v>0</v>
      </c>
      <c r="BL15" s="59">
        <v>0</v>
      </c>
      <c r="BM15" s="59">
        <v>0</v>
      </c>
      <c r="BN15" s="59">
        <v>0</v>
      </c>
      <c r="BO15" s="59">
        <v>0</v>
      </c>
      <c r="BP15" s="59">
        <v>0</v>
      </c>
      <c r="BQ15" s="59">
        <v>0</v>
      </c>
      <c r="BR15" s="59">
        <v>0</v>
      </c>
      <c r="BS15" s="59">
        <v>0</v>
      </c>
      <c r="BT15" s="393">
        <v>0</v>
      </c>
      <c r="BU15" s="393">
        <v>0</v>
      </c>
      <c r="BV15" s="393">
        <v>0</v>
      </c>
      <c r="BW15" s="393">
        <f t="shared" si="2"/>
        <v>0</v>
      </c>
    </row>
    <row r="16" spans="1:75" s="14" customFormat="1" ht="15" customHeight="1" x14ac:dyDescent="0.2">
      <c r="A16" s="48" t="s">
        <v>151</v>
      </c>
      <c r="B16" s="60">
        <v>173.05</v>
      </c>
      <c r="C16" s="60">
        <v>229.80999999999997</v>
      </c>
      <c r="D16" s="60">
        <v>269.86</v>
      </c>
      <c r="E16" s="60">
        <v>380.24600000000004</v>
      </c>
      <c r="F16" s="60">
        <v>186.8</v>
      </c>
      <c r="G16" s="60">
        <v>253.99999999999997</v>
      </c>
      <c r="H16" s="60">
        <v>330.8</v>
      </c>
      <c r="I16" s="60">
        <v>429.30000000000007</v>
      </c>
      <c r="J16" s="60">
        <v>178.9</v>
      </c>
      <c r="K16" s="60">
        <v>215.10000000000002</v>
      </c>
      <c r="L16" s="60">
        <v>306.5</v>
      </c>
      <c r="M16" s="60">
        <v>384.7</v>
      </c>
      <c r="N16" s="60">
        <v>101</v>
      </c>
      <c r="O16" s="60">
        <v>157.6</v>
      </c>
      <c r="P16" s="60">
        <v>220.70000000000002</v>
      </c>
      <c r="Q16" s="60">
        <v>323.99999999999994</v>
      </c>
      <c r="R16" s="60">
        <v>138.80000000000001</v>
      </c>
      <c r="S16" s="60">
        <v>191.60000000000002</v>
      </c>
      <c r="T16" s="60">
        <v>217.3</v>
      </c>
      <c r="U16" s="60">
        <v>297.60000000000002</v>
      </c>
      <c r="V16" s="60">
        <v>58.099999999999994</v>
      </c>
      <c r="W16" s="60">
        <v>141</v>
      </c>
      <c r="X16" s="60">
        <v>218.10000000000002</v>
      </c>
      <c r="Y16" s="60">
        <v>342.5</v>
      </c>
      <c r="Z16" s="60">
        <v>100</v>
      </c>
      <c r="AA16" s="60">
        <v>192.1</v>
      </c>
      <c r="AB16" s="60">
        <v>261.70000000000005</v>
      </c>
      <c r="AC16" s="60">
        <v>334.20000000000005</v>
      </c>
      <c r="AD16" s="60">
        <v>75.399999999999991</v>
      </c>
      <c r="AE16" s="60">
        <v>184</v>
      </c>
      <c r="AF16" s="60">
        <v>286.60000000000002</v>
      </c>
      <c r="AG16" s="60">
        <v>460.99999999999994</v>
      </c>
      <c r="AH16" s="60">
        <v>141.40000000000003</v>
      </c>
      <c r="AI16" s="415">
        <v>229.6</v>
      </c>
      <c r="AJ16" s="60">
        <v>364.79999999999995</v>
      </c>
      <c r="AK16" s="60">
        <f>AK8+AK11+AK12+AK13+AK14+AK15</f>
        <v>545</v>
      </c>
      <c r="AL16" s="225"/>
      <c r="AM16" s="48" t="s">
        <v>151</v>
      </c>
      <c r="AN16" s="60">
        <v>173.05</v>
      </c>
      <c r="AO16" s="60">
        <v>56.759999999999962</v>
      </c>
      <c r="AP16" s="60">
        <v>40.05000000000004</v>
      </c>
      <c r="AQ16" s="60">
        <v>110.38600000000002</v>
      </c>
      <c r="AR16" s="60">
        <v>186.8</v>
      </c>
      <c r="AS16" s="60">
        <v>67.19999999999996</v>
      </c>
      <c r="AT16" s="60">
        <v>76.80000000000004</v>
      </c>
      <c r="AU16" s="60">
        <v>98.500000000000057</v>
      </c>
      <c r="AV16" s="60">
        <v>178.9</v>
      </c>
      <c r="AW16" s="60">
        <v>36.200000000000017</v>
      </c>
      <c r="AX16" s="60">
        <v>91.399999999999977</v>
      </c>
      <c r="AY16" s="60">
        <v>78.199999999999989</v>
      </c>
      <c r="AZ16" s="60">
        <v>101</v>
      </c>
      <c r="BA16" s="60">
        <v>56.599999999999994</v>
      </c>
      <c r="BB16" s="60">
        <v>63.100000000000023</v>
      </c>
      <c r="BC16" s="60">
        <v>103.29999999999993</v>
      </c>
      <c r="BD16" s="60">
        <v>138.80000000000001</v>
      </c>
      <c r="BE16" s="60">
        <v>52.79999999999999</v>
      </c>
      <c r="BF16" s="60">
        <v>25.699999999999989</v>
      </c>
      <c r="BG16" s="60">
        <v>80.300000000000011</v>
      </c>
      <c r="BH16" s="60">
        <v>58.099999999999994</v>
      </c>
      <c r="BI16" s="60">
        <v>82.9</v>
      </c>
      <c r="BJ16" s="60">
        <v>77.100000000000023</v>
      </c>
      <c r="BK16" s="60">
        <v>124.39999999999998</v>
      </c>
      <c r="BL16" s="60">
        <v>100</v>
      </c>
      <c r="BM16" s="60">
        <v>92.1</v>
      </c>
      <c r="BN16" s="60">
        <v>69.600000000000051</v>
      </c>
      <c r="BO16" s="60">
        <v>72.5</v>
      </c>
      <c r="BP16" s="60">
        <v>75.399999999999991</v>
      </c>
      <c r="BQ16" s="60">
        <v>108.60000000000001</v>
      </c>
      <c r="BR16" s="60">
        <v>102.60000000000002</v>
      </c>
      <c r="BS16" s="60">
        <v>174.39999999999992</v>
      </c>
      <c r="BT16" s="60">
        <v>141.40000000000003</v>
      </c>
      <c r="BU16" s="60">
        <v>88.19999999999996</v>
      </c>
      <c r="BV16" s="60">
        <v>135.19999999999996</v>
      </c>
      <c r="BW16" s="60">
        <f>AK16-AJ16</f>
        <v>180.20000000000005</v>
      </c>
    </row>
    <row r="17" spans="1:75" s="14" customFormat="1" ht="15" customHeight="1" x14ac:dyDescent="0.2">
      <c r="A17" s="47" t="s">
        <v>152</v>
      </c>
      <c r="B17" s="59">
        <v>8.3000000000000007</v>
      </c>
      <c r="C17" s="59">
        <v>-0.1</v>
      </c>
      <c r="D17" s="59">
        <v>-1.3</v>
      </c>
      <c r="E17" s="59">
        <v>-7</v>
      </c>
      <c r="F17" s="59">
        <v>-9</v>
      </c>
      <c r="G17" s="59">
        <v>-12</v>
      </c>
      <c r="H17" s="59">
        <v>-10.8</v>
      </c>
      <c r="I17" s="59">
        <v>-7.2</v>
      </c>
      <c r="J17" s="59">
        <v>-8.4</v>
      </c>
      <c r="K17" s="59">
        <v>-10.1</v>
      </c>
      <c r="L17" s="59">
        <v>-11.4</v>
      </c>
      <c r="M17" s="59">
        <v>-10.9</v>
      </c>
      <c r="N17" s="59">
        <v>-2.5</v>
      </c>
      <c r="O17" s="59">
        <v>1.1000000000000001</v>
      </c>
      <c r="P17" s="59">
        <v>-1.9</v>
      </c>
      <c r="Q17" s="59">
        <v>-9.8000000000000007</v>
      </c>
      <c r="R17" s="59">
        <v>-2.7</v>
      </c>
      <c r="S17" s="59">
        <v>-4.7</v>
      </c>
      <c r="T17" s="59">
        <v>8</v>
      </c>
      <c r="U17" s="59">
        <v>-2.6</v>
      </c>
      <c r="V17" s="59">
        <v>-6.5</v>
      </c>
      <c r="W17" s="59">
        <v>-12.6</v>
      </c>
      <c r="X17" s="59">
        <v>-19.399999999999999</v>
      </c>
      <c r="Y17" s="59">
        <v>-33.9</v>
      </c>
      <c r="Z17" s="59">
        <v>-3.3</v>
      </c>
      <c r="AA17" s="59">
        <v>-7.5</v>
      </c>
      <c r="AB17" s="59">
        <v>-11.1</v>
      </c>
      <c r="AC17" s="59">
        <v>-14.5</v>
      </c>
      <c r="AD17" s="59">
        <v>2.1</v>
      </c>
      <c r="AE17" s="59">
        <v>-1.2</v>
      </c>
      <c r="AF17" s="59">
        <v>-3.7</v>
      </c>
      <c r="AG17" s="393">
        <v>-21.5</v>
      </c>
      <c r="AH17" s="393">
        <v>-4.4000000000000004</v>
      </c>
      <c r="AI17" s="414">
        <v>-6.2</v>
      </c>
      <c r="AJ17" s="393">
        <v>-11.8</v>
      </c>
      <c r="AK17" s="393">
        <v>-23</v>
      </c>
      <c r="AL17" s="225"/>
      <c r="AM17" s="47" t="s">
        <v>152</v>
      </c>
      <c r="AN17" s="57">
        <v>8.3000000000000007</v>
      </c>
      <c r="AO17" s="57">
        <v>-8.4</v>
      </c>
      <c r="AP17" s="57">
        <v>-1.2</v>
      </c>
      <c r="AQ17" s="57">
        <v>-5.7</v>
      </c>
      <c r="AR17" s="59">
        <v>-9</v>
      </c>
      <c r="AS17" s="59">
        <v>-3</v>
      </c>
      <c r="AT17" s="59">
        <v>1.1999999999999993</v>
      </c>
      <c r="AU17" s="59">
        <v>3.6000000000000005</v>
      </c>
      <c r="AV17" s="59">
        <v>-8.4</v>
      </c>
      <c r="AW17" s="59">
        <v>-1.6999999999999993</v>
      </c>
      <c r="AX17" s="59">
        <v>-1.3000000000000007</v>
      </c>
      <c r="AY17" s="59">
        <v>0.5</v>
      </c>
      <c r="AZ17" s="59">
        <v>-2.5</v>
      </c>
      <c r="BA17" s="59">
        <v>3.6</v>
      </c>
      <c r="BB17" s="59">
        <v>-3</v>
      </c>
      <c r="BC17" s="59">
        <v>-7.9</v>
      </c>
      <c r="BD17" s="59">
        <v>-2.7</v>
      </c>
      <c r="BE17" s="59">
        <v>-2</v>
      </c>
      <c r="BF17" s="59">
        <v>12.7</v>
      </c>
      <c r="BG17" s="59">
        <v>-10.6</v>
      </c>
      <c r="BH17" s="59">
        <v>-6.5</v>
      </c>
      <c r="BI17" s="59">
        <v>-6.1</v>
      </c>
      <c r="BJ17" s="59">
        <v>-6.7999999999999989</v>
      </c>
      <c r="BK17" s="59">
        <v>-14.5</v>
      </c>
      <c r="BL17" s="59">
        <v>-3.3</v>
      </c>
      <c r="BM17" s="59">
        <v>-4.2</v>
      </c>
      <c r="BN17" s="59">
        <v>-3.5999999999999996</v>
      </c>
      <c r="BO17" s="59">
        <v>-3.4000000000000004</v>
      </c>
      <c r="BP17" s="59">
        <v>2.1</v>
      </c>
      <c r="BQ17" s="59">
        <v>-3.3</v>
      </c>
      <c r="BR17" s="59">
        <v>-2.5</v>
      </c>
      <c r="BS17" s="59">
        <v>-17.8</v>
      </c>
      <c r="BT17" s="393">
        <v>-4.4000000000000004</v>
      </c>
      <c r="BU17" s="393">
        <v>-1.7999999999999998</v>
      </c>
      <c r="BV17" s="393">
        <v>-5.6000000000000005</v>
      </c>
      <c r="BW17" s="393">
        <f t="shared" ref="BW17:BW18" si="3">AK17-AJ17</f>
        <v>-11.2</v>
      </c>
    </row>
    <row r="18" spans="1:75" s="14" customFormat="1" ht="15" customHeight="1" x14ac:dyDescent="0.2">
      <c r="A18" s="47" t="s">
        <v>153</v>
      </c>
      <c r="B18" s="59">
        <v>0</v>
      </c>
      <c r="C18" s="59">
        <v>0</v>
      </c>
      <c r="D18" s="59">
        <v>0</v>
      </c>
      <c r="E18" s="59">
        <v>0</v>
      </c>
      <c r="F18" s="59">
        <v>0</v>
      </c>
      <c r="G18" s="59">
        <v>0</v>
      </c>
      <c r="H18" s="59">
        <v>0</v>
      </c>
      <c r="I18" s="59">
        <v>0</v>
      </c>
      <c r="J18" s="59">
        <v>0</v>
      </c>
      <c r="K18" s="59">
        <v>0</v>
      </c>
      <c r="L18" s="59">
        <v>0</v>
      </c>
      <c r="M18" s="59">
        <v>0</v>
      </c>
      <c r="N18" s="59">
        <v>0</v>
      </c>
      <c r="O18" s="59">
        <v>0</v>
      </c>
      <c r="P18" s="59">
        <v>0</v>
      </c>
      <c r="Q18" s="59">
        <v>0</v>
      </c>
      <c r="R18" s="59">
        <v>0</v>
      </c>
      <c r="S18" s="59">
        <v>0</v>
      </c>
      <c r="T18" s="59">
        <v>0</v>
      </c>
      <c r="U18" s="59">
        <v>0</v>
      </c>
      <c r="V18" s="59">
        <v>0</v>
      </c>
      <c r="W18" s="59">
        <v>0</v>
      </c>
      <c r="X18" s="59">
        <v>0</v>
      </c>
      <c r="Y18" s="59">
        <v>0</v>
      </c>
      <c r="Z18" s="59">
        <v>0</v>
      </c>
      <c r="AA18" s="59">
        <v>0</v>
      </c>
      <c r="AB18" s="59">
        <v>0</v>
      </c>
      <c r="AC18" s="59">
        <v>0</v>
      </c>
      <c r="AD18" s="59">
        <v>0</v>
      </c>
      <c r="AE18" s="59">
        <v>0</v>
      </c>
      <c r="AF18" s="59">
        <v>0</v>
      </c>
      <c r="AG18" s="393">
        <v>0</v>
      </c>
      <c r="AH18" s="393">
        <v>0</v>
      </c>
      <c r="AI18" s="414">
        <v>0</v>
      </c>
      <c r="AJ18" s="393">
        <v>0</v>
      </c>
      <c r="AK18" s="393">
        <v>0</v>
      </c>
      <c r="AL18" s="225"/>
      <c r="AM18" s="47" t="s">
        <v>153</v>
      </c>
      <c r="AN18" s="57">
        <v>0</v>
      </c>
      <c r="AO18" s="57">
        <v>0</v>
      </c>
      <c r="AP18" s="57">
        <v>0</v>
      </c>
      <c r="AQ18" s="57">
        <v>0</v>
      </c>
      <c r="AR18" s="59">
        <v>0</v>
      </c>
      <c r="AS18" s="59">
        <v>0</v>
      </c>
      <c r="AT18" s="59">
        <v>0</v>
      </c>
      <c r="AU18" s="59">
        <v>0</v>
      </c>
      <c r="AV18" s="59">
        <v>0</v>
      </c>
      <c r="AW18" s="59">
        <v>0</v>
      </c>
      <c r="AX18" s="59">
        <v>0</v>
      </c>
      <c r="AY18" s="59">
        <v>0</v>
      </c>
      <c r="AZ18" s="59">
        <v>0</v>
      </c>
      <c r="BA18" s="59">
        <v>0</v>
      </c>
      <c r="BB18" s="59">
        <v>0</v>
      </c>
      <c r="BC18" s="59">
        <v>0</v>
      </c>
      <c r="BD18" s="59">
        <v>0</v>
      </c>
      <c r="BE18" s="59">
        <v>0</v>
      </c>
      <c r="BF18" s="59">
        <v>0</v>
      </c>
      <c r="BG18" s="59">
        <v>0</v>
      </c>
      <c r="BH18" s="59">
        <v>0</v>
      </c>
      <c r="BI18" s="59">
        <v>0</v>
      </c>
      <c r="BJ18" s="59">
        <v>0</v>
      </c>
      <c r="BK18" s="59">
        <v>0</v>
      </c>
      <c r="BL18" s="59">
        <v>0</v>
      </c>
      <c r="BM18" s="59">
        <v>0</v>
      </c>
      <c r="BN18" s="59">
        <v>0</v>
      </c>
      <c r="BO18" s="59">
        <v>0</v>
      </c>
      <c r="BP18" s="59">
        <v>0</v>
      </c>
      <c r="BQ18" s="59">
        <v>0</v>
      </c>
      <c r="BR18" s="59">
        <v>0</v>
      </c>
      <c r="BS18" s="59">
        <v>0</v>
      </c>
      <c r="BT18" s="393">
        <v>0</v>
      </c>
      <c r="BU18" s="393">
        <v>0</v>
      </c>
      <c r="BV18" s="393">
        <v>0</v>
      </c>
      <c r="BW18" s="393">
        <f t="shared" si="3"/>
        <v>0</v>
      </c>
    </row>
    <row r="19" spans="1:75" s="14" customFormat="1" ht="15" customHeight="1" x14ac:dyDescent="0.2">
      <c r="A19" s="49" t="s">
        <v>154</v>
      </c>
      <c r="B19" s="62">
        <v>181.35000000000002</v>
      </c>
      <c r="C19" s="62">
        <v>229.70999999999998</v>
      </c>
      <c r="D19" s="62">
        <v>268.56</v>
      </c>
      <c r="E19" s="62">
        <v>373.24600000000004</v>
      </c>
      <c r="F19" s="62">
        <v>177.8</v>
      </c>
      <c r="G19" s="62">
        <v>241.99999999999997</v>
      </c>
      <c r="H19" s="62">
        <v>320</v>
      </c>
      <c r="I19" s="62">
        <v>422.10000000000008</v>
      </c>
      <c r="J19" s="62">
        <v>170.5</v>
      </c>
      <c r="K19" s="62">
        <v>205.00000000000003</v>
      </c>
      <c r="L19" s="62">
        <v>295.10000000000002</v>
      </c>
      <c r="M19" s="62">
        <v>373.8</v>
      </c>
      <c r="N19" s="62">
        <v>98.5</v>
      </c>
      <c r="O19" s="62">
        <v>158.69999999999999</v>
      </c>
      <c r="P19" s="62">
        <v>218.8</v>
      </c>
      <c r="Q19" s="62">
        <v>314.19999999999993</v>
      </c>
      <c r="R19" s="62">
        <v>136.10000000000002</v>
      </c>
      <c r="S19" s="62">
        <v>186.90000000000003</v>
      </c>
      <c r="T19" s="62">
        <v>225.3</v>
      </c>
      <c r="U19" s="62">
        <v>295</v>
      </c>
      <c r="V19" s="62">
        <v>51.599999999999994</v>
      </c>
      <c r="W19" s="62">
        <v>128.4</v>
      </c>
      <c r="X19" s="62">
        <v>198.70000000000002</v>
      </c>
      <c r="Y19" s="62">
        <v>308.60000000000002</v>
      </c>
      <c r="Z19" s="62">
        <v>96.7</v>
      </c>
      <c r="AA19" s="62">
        <v>184.6</v>
      </c>
      <c r="AB19" s="62">
        <v>250.60000000000005</v>
      </c>
      <c r="AC19" s="62">
        <v>319.70000000000005</v>
      </c>
      <c r="AD19" s="62">
        <v>77.499999999999986</v>
      </c>
      <c r="AE19" s="62">
        <v>182.8</v>
      </c>
      <c r="AF19" s="62">
        <v>282.90000000000003</v>
      </c>
      <c r="AG19" s="62">
        <v>439.49999999999994</v>
      </c>
      <c r="AH19" s="62">
        <v>137.00000000000003</v>
      </c>
      <c r="AI19" s="416">
        <v>223.4</v>
      </c>
      <c r="AJ19" s="62">
        <v>352.99999999999994</v>
      </c>
      <c r="AK19" s="62">
        <f>AK16+AK17+AK18</f>
        <v>522</v>
      </c>
      <c r="AL19" s="225"/>
      <c r="AM19" s="49" t="s">
        <v>154</v>
      </c>
      <c r="AN19" s="62">
        <v>181.35000000000002</v>
      </c>
      <c r="AO19" s="62">
        <v>48.359999999999957</v>
      </c>
      <c r="AP19" s="62">
        <v>38.850000000000023</v>
      </c>
      <c r="AQ19" s="62">
        <v>104.68600000000004</v>
      </c>
      <c r="AR19" s="62">
        <v>177.8</v>
      </c>
      <c r="AS19" s="62">
        <v>64.19999999999996</v>
      </c>
      <c r="AT19" s="62">
        <v>78.000000000000028</v>
      </c>
      <c r="AU19" s="62">
        <v>102.10000000000008</v>
      </c>
      <c r="AV19" s="62">
        <v>170.5</v>
      </c>
      <c r="AW19" s="62">
        <v>34.500000000000028</v>
      </c>
      <c r="AX19" s="62">
        <v>90.1</v>
      </c>
      <c r="AY19" s="62">
        <v>78.699999999999989</v>
      </c>
      <c r="AZ19" s="62">
        <v>98.5</v>
      </c>
      <c r="BA19" s="62">
        <v>60.199999999999989</v>
      </c>
      <c r="BB19" s="62">
        <v>60.100000000000023</v>
      </c>
      <c r="BC19" s="62">
        <v>95.39999999999992</v>
      </c>
      <c r="BD19" s="62">
        <v>136.10000000000002</v>
      </c>
      <c r="BE19" s="62">
        <v>50.79999999999999</v>
      </c>
      <c r="BF19" s="62">
        <v>38.399999999999977</v>
      </c>
      <c r="BG19" s="62">
        <v>69.699999999999989</v>
      </c>
      <c r="BH19" s="62">
        <v>51.599999999999994</v>
      </c>
      <c r="BI19" s="62">
        <v>76.800000000000011</v>
      </c>
      <c r="BJ19" s="62">
        <v>70.300000000000011</v>
      </c>
      <c r="BK19" s="62">
        <v>109.9</v>
      </c>
      <c r="BL19" s="62">
        <v>96.7</v>
      </c>
      <c r="BM19" s="62">
        <v>87.899999999999991</v>
      </c>
      <c r="BN19" s="62">
        <v>66.000000000000057</v>
      </c>
      <c r="BO19" s="62">
        <v>69.099999999999994</v>
      </c>
      <c r="BP19" s="62">
        <v>77.499999999999986</v>
      </c>
      <c r="BQ19" s="62">
        <v>105.30000000000003</v>
      </c>
      <c r="BR19" s="62">
        <v>100.10000000000002</v>
      </c>
      <c r="BS19" s="62">
        <v>156.59999999999991</v>
      </c>
      <c r="BT19" s="62">
        <v>137.00000000000003</v>
      </c>
      <c r="BU19" s="62">
        <v>86.399999999999977</v>
      </c>
      <c r="BV19" s="62">
        <v>129.59999999999994</v>
      </c>
      <c r="BW19" s="62">
        <f>AK19-AJ19</f>
        <v>169.00000000000006</v>
      </c>
    </row>
    <row r="20" spans="1:75" s="14" customFormat="1" x14ac:dyDescent="0.2">
      <c r="A20" s="71"/>
      <c r="B20" s="8"/>
      <c r="C20" s="8"/>
      <c r="D20" s="8"/>
      <c r="E20" s="8"/>
      <c r="F20" s="8"/>
      <c r="G20" s="8"/>
      <c r="H20" s="8"/>
      <c r="I20" s="8"/>
      <c r="J20" s="8"/>
      <c r="K20" s="8"/>
      <c r="L20" s="15"/>
      <c r="M20" s="8"/>
      <c r="N20" s="8"/>
      <c r="O20" s="8"/>
      <c r="P20" s="15"/>
      <c r="Q20" s="15"/>
      <c r="R20" s="8"/>
      <c r="S20" s="8"/>
      <c r="T20" s="8"/>
      <c r="U20" s="8"/>
      <c r="V20" s="8"/>
      <c r="W20" s="8"/>
      <c r="X20" s="8"/>
      <c r="Y20" s="8"/>
      <c r="Z20" s="8"/>
      <c r="AA20" s="8"/>
      <c r="AB20" s="8"/>
      <c r="AC20" s="8"/>
      <c r="AD20" s="8"/>
      <c r="AE20" s="8"/>
      <c r="AF20" s="8"/>
      <c r="AG20" s="15"/>
      <c r="AH20" s="8"/>
      <c r="AI20" s="32"/>
      <c r="AJ20" s="8"/>
      <c r="AK20" s="8"/>
      <c r="BI20" s="234"/>
      <c r="BJ20" s="234"/>
    </row>
    <row r="21" spans="1:75" x14ac:dyDescent="0.2">
      <c r="A21" s="78" t="s">
        <v>168</v>
      </c>
      <c r="B21" s="59">
        <v>3068.9</v>
      </c>
      <c r="C21" s="59">
        <v>3017.2</v>
      </c>
      <c r="D21" s="59">
        <v>3123.9</v>
      </c>
      <c r="E21" s="59">
        <v>3096.6</v>
      </c>
      <c r="F21" s="59">
        <v>3196.1</v>
      </c>
      <c r="G21" s="59">
        <v>3346.1</v>
      </c>
      <c r="H21" s="59">
        <v>3225.7</v>
      </c>
      <c r="I21" s="59">
        <v>3036.5</v>
      </c>
      <c r="J21" s="117">
        <v>3120.1</v>
      </c>
      <c r="K21" s="117">
        <v>3185.7</v>
      </c>
      <c r="L21" s="117">
        <v>3298.5</v>
      </c>
      <c r="M21" s="117">
        <v>3210.8</v>
      </c>
      <c r="N21" s="117">
        <v>3103.4</v>
      </c>
      <c r="O21" s="117">
        <v>3056.5</v>
      </c>
      <c r="P21" s="117">
        <v>3100.2</v>
      </c>
      <c r="Q21" s="117">
        <v>3259.8</v>
      </c>
      <c r="R21" s="117">
        <v>3539.2</v>
      </c>
      <c r="S21" s="117">
        <v>3830.8</v>
      </c>
      <c r="T21" s="117">
        <v>3707.8</v>
      </c>
      <c r="U21" s="117">
        <v>3204.6</v>
      </c>
      <c r="V21" s="117">
        <v>3508.2</v>
      </c>
      <c r="W21" s="117">
        <v>3698.8999999999996</v>
      </c>
      <c r="X21" s="117">
        <v>3916.4</v>
      </c>
      <c r="Y21" s="117">
        <v>3702.7999999999997</v>
      </c>
      <c r="Z21" s="117">
        <v>3787.5</v>
      </c>
      <c r="AA21" s="117">
        <v>3800.8</v>
      </c>
      <c r="AB21" s="117">
        <v>3853.3</v>
      </c>
      <c r="AC21" s="117">
        <v>3157.8</v>
      </c>
      <c r="AD21" s="117">
        <v>2539.1</v>
      </c>
      <c r="AE21" s="117">
        <v>2258.8000000000002</v>
      </c>
      <c r="AF21" s="117">
        <v>2229.4</v>
      </c>
      <c r="AG21" s="395">
        <v>3557.1</v>
      </c>
      <c r="AH21" s="395">
        <v>3623.7</v>
      </c>
      <c r="AI21" s="126">
        <v>3683.5676849147799</v>
      </c>
      <c r="AJ21" s="395">
        <v>3917.22492253677</v>
      </c>
      <c r="AK21" s="395">
        <v>3780.6805010304402</v>
      </c>
      <c r="AL21" s="127"/>
      <c r="AM21" s="9"/>
      <c r="AQ21" s="80"/>
    </row>
    <row r="22" spans="1:75" s="14" customFormat="1" x14ac:dyDescent="0.2">
      <c r="A22" s="78" t="s">
        <v>224</v>
      </c>
      <c r="B22" s="59">
        <v>925.654</v>
      </c>
      <c r="C22" s="59">
        <v>868.96799999999996</v>
      </c>
      <c r="D22" s="59">
        <v>870.27700000000004</v>
      </c>
      <c r="E22" s="59">
        <v>851.93700000000001</v>
      </c>
      <c r="F22" s="59">
        <v>635.70000000000005</v>
      </c>
      <c r="G22" s="59">
        <v>640.4</v>
      </c>
      <c r="H22" s="59">
        <v>678</v>
      </c>
      <c r="I22" s="8">
        <v>659.5</v>
      </c>
      <c r="J22" s="117">
        <v>390.6</v>
      </c>
      <c r="K22" s="117">
        <v>439.5</v>
      </c>
      <c r="L22" s="15">
        <v>472.2</v>
      </c>
      <c r="M22" s="117">
        <v>746.8</v>
      </c>
      <c r="N22" s="117">
        <v>593.1</v>
      </c>
      <c r="O22" s="117">
        <v>630.1</v>
      </c>
      <c r="P22" s="117">
        <v>647.29999999999995</v>
      </c>
      <c r="Q22" s="117">
        <v>656.7</v>
      </c>
      <c r="R22" s="117">
        <v>651.4</v>
      </c>
      <c r="S22" s="117">
        <v>645.6</v>
      </c>
      <c r="T22" s="117">
        <v>616.37195154999995</v>
      </c>
      <c r="U22" s="117">
        <v>673.86248799999987</v>
      </c>
      <c r="V22" s="117">
        <v>660.9</v>
      </c>
      <c r="W22" s="117">
        <v>674.50309691999996</v>
      </c>
      <c r="X22" s="117">
        <v>673.93247295000037</v>
      </c>
      <c r="Y22" s="117">
        <v>744.2</v>
      </c>
      <c r="Z22" s="117">
        <v>753.6</v>
      </c>
      <c r="AA22" s="117">
        <v>774.5</v>
      </c>
      <c r="AB22" s="117">
        <v>743.11376646999997</v>
      </c>
      <c r="AC22" s="395">
        <v>766.12526562999994</v>
      </c>
      <c r="AD22" s="117">
        <v>741.50115588999972</v>
      </c>
      <c r="AE22" s="117">
        <v>738.5</v>
      </c>
      <c r="AF22" s="117">
        <v>671.7</v>
      </c>
      <c r="AG22" s="117">
        <v>675.56444351999983</v>
      </c>
      <c r="AH22" s="395">
        <v>679.96214916000019</v>
      </c>
      <c r="AI22" s="126">
        <v>737.6</v>
      </c>
      <c r="AJ22" s="395">
        <v>782.40000000000009</v>
      </c>
      <c r="AK22" s="395">
        <v>802.21753700000102</v>
      </c>
      <c r="AL22" s="127"/>
      <c r="AM22" s="9"/>
    </row>
    <row r="23" spans="1:75" x14ac:dyDescent="0.2">
      <c r="A23" s="73" t="s">
        <v>187</v>
      </c>
      <c r="B23" s="59">
        <v>11481.8</v>
      </c>
      <c r="C23" s="59">
        <v>11290.4</v>
      </c>
      <c r="D23" s="59">
        <v>11517.3</v>
      </c>
      <c r="E23" s="59">
        <v>6756.3</v>
      </c>
      <c r="F23" s="59">
        <v>6912.4</v>
      </c>
      <c r="G23" s="59">
        <v>7243</v>
      </c>
      <c r="H23" s="59">
        <v>7602.8</v>
      </c>
      <c r="I23" s="117">
        <v>7714.9</v>
      </c>
      <c r="J23" s="117">
        <v>7293.521111770383</v>
      </c>
      <c r="K23" s="117">
        <v>5976.1</v>
      </c>
      <c r="L23" s="117">
        <v>5877</v>
      </c>
      <c r="M23" s="117">
        <v>6256.6</v>
      </c>
      <c r="N23" s="117">
        <v>6108.4</v>
      </c>
      <c r="O23" s="117">
        <v>6004.1</v>
      </c>
      <c r="P23" s="117">
        <v>6085</v>
      </c>
      <c r="Q23" s="117">
        <v>5641.5777775443657</v>
      </c>
      <c r="R23" s="117">
        <v>5548.2</v>
      </c>
      <c r="S23" s="117">
        <v>5746.3184694355414</v>
      </c>
      <c r="T23" s="117">
        <v>5694.5493692205737</v>
      </c>
      <c r="U23" s="117">
        <v>8121.9248955315879</v>
      </c>
      <c r="V23" s="117">
        <v>7889.6</v>
      </c>
      <c r="W23" s="117">
        <v>8259.0372499384011</v>
      </c>
      <c r="X23" s="117">
        <v>8075.5164415392737</v>
      </c>
      <c r="Y23" s="117">
        <v>7245.9526694226515</v>
      </c>
      <c r="Z23" s="117">
        <v>7054.9230245932322</v>
      </c>
      <c r="AA23" s="117">
        <v>6898.2940555734576</v>
      </c>
      <c r="AB23" s="117">
        <v>7903.9566706886981</v>
      </c>
      <c r="AC23" s="117">
        <v>8203.8165022737212</v>
      </c>
      <c r="AD23" s="117">
        <v>8298.9</v>
      </c>
      <c r="AE23" s="395">
        <v>8535.4341314674111</v>
      </c>
      <c r="AF23" s="395">
        <v>8373.8735639145489</v>
      </c>
      <c r="AG23" s="395">
        <v>8713.8871418755389</v>
      </c>
      <c r="AH23" s="395">
        <v>8456.6400338189469</v>
      </c>
      <c r="AI23" s="126">
        <v>8395.1349476074138</v>
      </c>
      <c r="AJ23" s="395">
        <v>8067.5688402046271</v>
      </c>
      <c r="AK23" s="395">
        <v>8066.4945711090695</v>
      </c>
      <c r="AL23" s="127"/>
    </row>
    <row r="24" spans="1:75" x14ac:dyDescent="0.2">
      <c r="A24" s="73" t="s">
        <v>164</v>
      </c>
      <c r="B24" s="94">
        <v>14</v>
      </c>
      <c r="C24" s="94">
        <v>12</v>
      </c>
      <c r="D24" s="94">
        <v>12</v>
      </c>
      <c r="E24" s="94">
        <v>11</v>
      </c>
      <c r="F24" s="94">
        <v>11</v>
      </c>
      <c r="G24" s="94">
        <v>11</v>
      </c>
      <c r="H24" s="94">
        <v>11</v>
      </c>
      <c r="I24" s="15">
        <v>11</v>
      </c>
      <c r="J24" s="15">
        <v>12</v>
      </c>
      <c r="K24" s="15">
        <v>12</v>
      </c>
      <c r="L24" s="15">
        <v>12</v>
      </c>
      <c r="M24" s="15">
        <v>12</v>
      </c>
      <c r="N24" s="15">
        <v>12</v>
      </c>
      <c r="O24" s="15">
        <v>10</v>
      </c>
      <c r="P24" s="15">
        <v>10</v>
      </c>
      <c r="Q24" s="15">
        <v>11</v>
      </c>
      <c r="R24" s="15">
        <v>11</v>
      </c>
      <c r="S24" s="15">
        <v>11</v>
      </c>
      <c r="T24" s="15">
        <v>11</v>
      </c>
      <c r="U24" s="15">
        <v>11</v>
      </c>
      <c r="V24" s="15">
        <v>11</v>
      </c>
      <c r="W24" s="15">
        <v>11</v>
      </c>
      <c r="X24" s="15">
        <v>11</v>
      </c>
      <c r="Y24" s="235">
        <v>11</v>
      </c>
      <c r="Z24" s="235">
        <v>10</v>
      </c>
      <c r="AA24" s="235">
        <v>10</v>
      </c>
      <c r="AB24" s="235">
        <v>10</v>
      </c>
      <c r="AC24" s="235">
        <v>11</v>
      </c>
      <c r="AD24" s="235">
        <v>11</v>
      </c>
      <c r="AE24" s="235">
        <v>9</v>
      </c>
      <c r="AF24" s="235">
        <v>9</v>
      </c>
      <c r="AG24" s="235">
        <v>9</v>
      </c>
      <c r="AH24" s="235">
        <v>9</v>
      </c>
      <c r="AI24" s="421">
        <v>9</v>
      </c>
      <c r="AJ24" s="431">
        <v>9</v>
      </c>
      <c r="AK24" s="235">
        <v>9</v>
      </c>
      <c r="AL24" s="127"/>
    </row>
    <row r="25" spans="1:75" hidden="1" x14ac:dyDescent="0.2">
      <c r="A25" s="15" t="s">
        <v>243</v>
      </c>
      <c r="N25" s="202"/>
      <c r="O25" s="202">
        <v>0.17</v>
      </c>
      <c r="P25" s="202">
        <v>0.15</v>
      </c>
      <c r="Q25" s="202">
        <v>0.15</v>
      </c>
      <c r="R25" s="202">
        <v>0.23</v>
      </c>
      <c r="S25" s="202">
        <v>0.13</v>
      </c>
      <c r="T25" s="202">
        <v>0.14000000000000001</v>
      </c>
      <c r="U25" s="202">
        <v>0.18</v>
      </c>
      <c r="V25" s="202">
        <v>0.13</v>
      </c>
      <c r="W25" s="202">
        <v>0.14000000000000001</v>
      </c>
      <c r="X25" s="202">
        <v>0.12</v>
      </c>
      <c r="Y25" s="202">
        <v>0.14000000000000001</v>
      </c>
      <c r="Z25" s="202">
        <v>0.15</v>
      </c>
      <c r="AA25" s="202">
        <v>0.15</v>
      </c>
      <c r="AB25" s="202">
        <v>0.13</v>
      </c>
      <c r="AC25" s="202">
        <v>0.16</v>
      </c>
      <c r="AD25" s="202">
        <v>0.2</v>
      </c>
      <c r="AE25" s="202">
        <v>0.26</v>
      </c>
      <c r="AF25" s="202">
        <v>0.26</v>
      </c>
      <c r="AG25" s="202">
        <v>0.2</v>
      </c>
      <c r="AH25" s="202"/>
      <c r="AI25" s="202"/>
      <c r="AJ25" s="202"/>
      <c r="AK25" s="202"/>
      <c r="AL25" s="127"/>
    </row>
    <row r="26" spans="1:75" x14ac:dyDescent="0.2">
      <c r="A26" s="15" t="s">
        <v>328</v>
      </c>
      <c r="M26" s="117"/>
      <c r="O26" s="202"/>
      <c r="P26" s="202"/>
      <c r="Q26" s="202"/>
      <c r="R26" s="202"/>
      <c r="S26" s="202"/>
      <c r="V26" s="202"/>
      <c r="W26" s="202"/>
      <c r="AC26" s="390">
        <v>2.7E-2</v>
      </c>
      <c r="AD26" s="390">
        <v>2.5000000000000001E-2</v>
      </c>
      <c r="AE26" s="390">
        <v>2.9000000000000001E-2</v>
      </c>
      <c r="AF26" s="390">
        <v>2.8000000000000001E-2</v>
      </c>
      <c r="AG26" s="390">
        <v>3.2000000000000001E-2</v>
      </c>
      <c r="AH26" s="390">
        <v>4.2000000000000003E-2</v>
      </c>
      <c r="AI26" s="390">
        <v>3.2000000000000001E-2</v>
      </c>
      <c r="AJ26" s="390">
        <v>3.4000000000000002E-2</v>
      </c>
      <c r="AK26" s="390">
        <v>3.7999999999999999E-2</v>
      </c>
    </row>
    <row r="27" spans="1:75" x14ac:dyDescent="0.2">
      <c r="A27" s="15"/>
    </row>
    <row r="29" spans="1:75" s="425" customFormat="1" ht="59.25" customHeight="1" x14ac:dyDescent="0.2">
      <c r="A29" s="454" t="s">
        <v>225</v>
      </c>
      <c r="B29" s="454"/>
      <c r="C29" s="454"/>
      <c r="D29" s="454"/>
      <c r="E29" s="454"/>
      <c r="F29" s="454"/>
      <c r="G29" s="454"/>
      <c r="H29" s="454"/>
      <c r="I29" s="454"/>
      <c r="J29" s="454"/>
      <c r="K29" s="454"/>
      <c r="L29" s="454"/>
      <c r="M29" s="454"/>
      <c r="N29" s="454"/>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454"/>
    </row>
  </sheetData>
  <customSheetViews>
    <customSheetView guid="{0E15AC33-B897-458E-95A5-B0AF8F3D86C9}" scale="50" fitToPage="1" printArea="1" hiddenColumns="1" topLeftCell="L1">
      <selection activeCell="AC4" sqref="AC4:AJ19"/>
      <pageMargins left="0.23622047244094491" right="0.23622047244094491" top="0.74803149606299213" bottom="0.74803149606299213" header="0.31496062992125984" footer="0.31496062992125984"/>
      <pageSetup paperSize="9" orientation="landscape" r:id="rId1"/>
    </customSheetView>
    <customSheetView guid="{4C7A14E7-AD00-46E8-AB5D-3B7C7D71CC1B}" scale="50" fitToPage="1" hiddenColumns="1">
      <selection activeCell="R18" sqref="R18"/>
      <pageMargins left="0.23622047244094491" right="0.23622047244094491" top="0.74803149606299213" bottom="0.74803149606299213" header="0.31496062992125984" footer="0.31496062992125984"/>
      <pageSetup paperSize="9" orientation="landscape" r:id="rId2"/>
    </customSheetView>
    <customSheetView guid="{B1BD3D7C-E542-4B8C-B333-447A95B0FEE1}" scale="85" fitToPage="1" hiddenColumns="1" topLeftCell="A13">
      <selection activeCell="P22" sqref="P22"/>
      <pageMargins left="0.23622047244094491" right="0.23622047244094491" top="0.74803149606299213" bottom="0.74803149606299213" header="0.31496062992125984" footer="0.31496062992125984"/>
      <pageSetup paperSize="9" orientation="landscape" r:id="rId3"/>
    </customSheetView>
    <customSheetView guid="{533D56F8-DFE1-488A-9120-194D4B571839}" scale="85" fitToPage="1" hiddenColumns="1">
      <selection activeCell="P22" sqref="P22"/>
      <pageMargins left="0.23622047244094491" right="0.23622047244094491" top="0.74803149606299213" bottom="0.74803149606299213" header="0.31496062992125984" footer="0.31496062992125984"/>
      <pageSetup paperSize="9" orientation="landscape" r:id="rId4"/>
    </customSheetView>
    <customSheetView guid="{D192F3C4-149E-44DE-A138-E2DE2A8DEFBF}" scale="70" fitToPage="1" hiddenColumns="1">
      <selection activeCell="A8" sqref="A8"/>
      <pageMargins left="0.23622047244094491" right="0.23622047244094491" top="0.74803149606299213" bottom="0.74803149606299213" header="0.31496062992125984" footer="0.31496062992125984"/>
      <pageSetup paperSize="9" orientation="landscape" r:id="rId5"/>
    </customSheetView>
  </customSheetViews>
  <mergeCells count="21">
    <mergeCell ref="BP2:BS2"/>
    <mergeCell ref="BD2:BG2"/>
    <mergeCell ref="AZ2:BC2"/>
    <mergeCell ref="BT2:BW2"/>
    <mergeCell ref="A29:AK29"/>
    <mergeCell ref="N2:Q2"/>
    <mergeCell ref="R2:U2"/>
    <mergeCell ref="AD2:AG2"/>
    <mergeCell ref="AH2:AK2"/>
    <mergeCell ref="AV2:AY2"/>
    <mergeCell ref="Z2:AC2"/>
    <mergeCell ref="BL2:BO2"/>
    <mergeCell ref="A2:A3"/>
    <mergeCell ref="B2:E2"/>
    <mergeCell ref="AN2:AQ2"/>
    <mergeCell ref="AR2:AU2"/>
    <mergeCell ref="F2:I2"/>
    <mergeCell ref="V2:Y2"/>
    <mergeCell ref="AM2:AM3"/>
    <mergeCell ref="J2:M2"/>
    <mergeCell ref="BH2:BK2"/>
  </mergeCells>
  <pageMargins left="0.25" right="0.25" top="0.75" bottom="0.75" header="0.3" footer="0.3"/>
  <pageSetup paperSize="8" scale="87" fitToWidth="2" orientation="landscape" r:id="rId6"/>
  <colBreaks count="1" manualBreakCount="1">
    <brk id="37"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78103-E6F5-43B1-872A-C7A96457CC43}">
  <sheetPr>
    <tabColor theme="2"/>
  </sheetPr>
  <dimension ref="A2:AY69"/>
  <sheetViews>
    <sheetView zoomScale="90" zoomScaleNormal="100" zoomScaleSheetLayoutView="40" workbookViewId="0">
      <selection activeCell="A3" sqref="A3:A4"/>
    </sheetView>
  </sheetViews>
  <sheetFormatPr defaultColWidth="9.140625" defaultRowHeight="13.5" outlineLevelCol="1" x14ac:dyDescent="0.2"/>
  <cols>
    <col min="1" max="1" width="44" style="142" customWidth="1"/>
    <col min="2" max="2" width="11" style="161" hidden="1" customWidth="1"/>
    <col min="3" max="3" width="13.140625" style="161" hidden="1" customWidth="1"/>
    <col min="4" max="5" width="10.28515625" style="161" hidden="1" customWidth="1"/>
    <col min="6" max="9" width="14.28515625" style="142" hidden="1" customWidth="1" outlineLevel="1"/>
    <col min="10" max="10" width="14.28515625" style="142" hidden="1" customWidth="1" collapsed="1"/>
    <col min="11" max="12" width="14.28515625" style="142" hidden="1" customWidth="1"/>
    <col min="13" max="13" width="13.140625" style="142" hidden="1" customWidth="1"/>
    <col min="14" max="14" width="15.140625" style="142" hidden="1" customWidth="1"/>
    <col min="15" max="15" width="14" style="142" hidden="1" customWidth="1"/>
    <col min="16" max="16" width="10.7109375" style="142" hidden="1" customWidth="1"/>
    <col min="17" max="17" width="11" style="142" hidden="1" customWidth="1"/>
    <col min="18" max="18" width="15.140625" style="142" bestFit="1" customWidth="1"/>
    <col min="19" max="19" width="14" style="142" bestFit="1" customWidth="1"/>
    <col min="20" max="21" width="11" style="142" bestFit="1" customWidth="1"/>
    <col min="22" max="29" width="14.28515625" style="142" customWidth="1"/>
    <col min="30" max="30" width="4.28515625" style="142" customWidth="1"/>
    <col min="31" max="31" width="41.42578125" style="142" bestFit="1" customWidth="1"/>
    <col min="32" max="35" width="11.7109375" style="142" hidden="1" customWidth="1"/>
    <col min="36" max="39" width="9.5703125" style="142" hidden="1" customWidth="1"/>
    <col min="40" max="40" width="9.5703125" style="142" bestFit="1" customWidth="1"/>
    <col min="41" max="41" width="10.42578125" style="142" bestFit="1" customWidth="1"/>
    <col min="42" max="47" width="9.5703125" style="142" bestFit="1" customWidth="1"/>
    <col min="48" max="51" width="10.5703125" style="142" customWidth="1"/>
    <col min="52" max="16384" width="9.140625" style="142"/>
  </cols>
  <sheetData>
    <row r="2" spans="1:51" ht="14.25" thickBot="1" x14ac:dyDescent="0.25">
      <c r="A2" s="169"/>
    </row>
    <row r="3" spans="1:51" ht="15.75" customHeight="1" thickBot="1" x14ac:dyDescent="0.25">
      <c r="A3" s="511" t="s">
        <v>293</v>
      </c>
      <c r="B3" s="513" t="s">
        <v>96</v>
      </c>
      <c r="C3" s="514"/>
      <c r="D3" s="514"/>
      <c r="E3" s="515"/>
      <c r="F3" s="509" t="s">
        <v>219</v>
      </c>
      <c r="G3" s="510"/>
      <c r="H3" s="510"/>
      <c r="I3" s="516"/>
      <c r="J3" s="509" t="s">
        <v>302</v>
      </c>
      <c r="K3" s="510"/>
      <c r="L3" s="510"/>
      <c r="M3" s="510"/>
      <c r="N3" s="509" t="s">
        <v>303</v>
      </c>
      <c r="O3" s="510"/>
      <c r="P3" s="510"/>
      <c r="Q3" s="510"/>
      <c r="R3" s="509" t="s">
        <v>304</v>
      </c>
      <c r="S3" s="510"/>
      <c r="T3" s="510"/>
      <c r="U3" s="510"/>
      <c r="V3" s="509" t="s">
        <v>323</v>
      </c>
      <c r="W3" s="510"/>
      <c r="X3" s="510"/>
      <c r="Y3" s="510"/>
      <c r="Z3" s="509" t="s">
        <v>346</v>
      </c>
      <c r="AA3" s="510"/>
      <c r="AB3" s="510"/>
      <c r="AC3" s="510"/>
      <c r="AE3" s="511" t="s">
        <v>293</v>
      </c>
      <c r="AF3" s="509" t="s">
        <v>228</v>
      </c>
      <c r="AG3" s="510"/>
      <c r="AH3" s="510"/>
      <c r="AI3" s="510"/>
      <c r="AJ3" s="509" t="s">
        <v>265</v>
      </c>
      <c r="AK3" s="510"/>
      <c r="AL3" s="510"/>
      <c r="AM3" s="510"/>
      <c r="AN3" s="509" t="s">
        <v>276</v>
      </c>
      <c r="AO3" s="510"/>
      <c r="AP3" s="510"/>
      <c r="AQ3" s="510"/>
      <c r="AR3" s="509" t="s">
        <v>290</v>
      </c>
      <c r="AS3" s="510"/>
      <c r="AT3" s="510"/>
      <c r="AU3" s="510"/>
      <c r="AV3" s="509" t="s">
        <v>346</v>
      </c>
      <c r="AW3" s="510"/>
      <c r="AX3" s="510"/>
      <c r="AY3" s="510"/>
    </row>
    <row r="4" spans="1:51" ht="25.5" customHeight="1" x14ac:dyDescent="0.2">
      <c r="A4" s="512"/>
      <c r="B4" s="144" t="s">
        <v>103</v>
      </c>
      <c r="C4" s="144" t="s">
        <v>104</v>
      </c>
      <c r="D4" s="144" t="s">
        <v>105</v>
      </c>
      <c r="E4" s="144" t="s">
        <v>106</v>
      </c>
      <c r="F4" s="144" t="s">
        <v>103</v>
      </c>
      <c r="G4" s="144" t="s">
        <v>104</v>
      </c>
      <c r="H4" s="144" t="s">
        <v>105</v>
      </c>
      <c r="I4" s="144" t="s">
        <v>106</v>
      </c>
      <c r="J4" s="144" t="s">
        <v>103</v>
      </c>
      <c r="K4" s="144" t="s">
        <v>104</v>
      </c>
      <c r="L4" s="144" t="s">
        <v>105</v>
      </c>
      <c r="M4" s="144" t="s">
        <v>106</v>
      </c>
      <c r="N4" s="144" t="s">
        <v>103</v>
      </c>
      <c r="O4" s="144" t="s">
        <v>104</v>
      </c>
      <c r="P4" s="144" t="s">
        <v>105</v>
      </c>
      <c r="Q4" s="144" t="s">
        <v>106</v>
      </c>
      <c r="R4" s="144" t="s">
        <v>103</v>
      </c>
      <c r="S4" s="144" t="s">
        <v>104</v>
      </c>
      <c r="T4" s="144" t="s">
        <v>105</v>
      </c>
      <c r="U4" s="144" t="s">
        <v>106</v>
      </c>
      <c r="V4" s="144" t="s">
        <v>103</v>
      </c>
      <c r="W4" s="144" t="s">
        <v>104</v>
      </c>
      <c r="X4" s="144" t="s">
        <v>105</v>
      </c>
      <c r="Y4" s="144" t="s">
        <v>106</v>
      </c>
      <c r="Z4" s="144" t="s">
        <v>103</v>
      </c>
      <c r="AA4" s="144" t="s">
        <v>104</v>
      </c>
      <c r="AB4" s="144" t="s">
        <v>105</v>
      </c>
      <c r="AC4" s="144" t="s">
        <v>106</v>
      </c>
      <c r="AE4" s="512"/>
      <c r="AF4" s="145" t="s">
        <v>8</v>
      </c>
      <c r="AG4" s="145" t="s">
        <v>9</v>
      </c>
      <c r="AH4" s="145" t="s">
        <v>10</v>
      </c>
      <c r="AI4" s="145" t="s">
        <v>11</v>
      </c>
      <c r="AJ4" s="145" t="s">
        <v>8</v>
      </c>
      <c r="AK4" s="145" t="s">
        <v>9</v>
      </c>
      <c r="AL4" s="145" t="s">
        <v>10</v>
      </c>
      <c r="AM4" s="145" t="s">
        <v>11</v>
      </c>
      <c r="AN4" s="145" t="s">
        <v>8</v>
      </c>
      <c r="AO4" s="145" t="s">
        <v>9</v>
      </c>
      <c r="AP4" s="145" t="s">
        <v>10</v>
      </c>
      <c r="AQ4" s="145" t="s">
        <v>11</v>
      </c>
      <c r="AR4" s="145" t="s">
        <v>8</v>
      </c>
      <c r="AS4" s="145" t="s">
        <v>9</v>
      </c>
      <c r="AT4" s="145" t="s">
        <v>10</v>
      </c>
      <c r="AU4" s="145" t="s">
        <v>11</v>
      </c>
      <c r="AV4" s="145" t="s">
        <v>8</v>
      </c>
      <c r="AW4" s="145" t="s">
        <v>9</v>
      </c>
      <c r="AX4" s="145" t="s">
        <v>10</v>
      </c>
      <c r="AY4" s="145" t="s">
        <v>11</v>
      </c>
    </row>
    <row r="5" spans="1:51" s="148" customFormat="1" x14ac:dyDescent="0.2">
      <c r="A5" s="123" t="s">
        <v>140</v>
      </c>
      <c r="B5" s="147">
        <v>-1.8864286813259508</v>
      </c>
      <c r="C5" s="147">
        <v>-11.549474991785818</v>
      </c>
      <c r="D5" s="147">
        <v>-17.640873791422067</v>
      </c>
      <c r="E5" s="147">
        <v>-33.299999999999997</v>
      </c>
      <c r="F5" s="90" t="e">
        <v>#REF!</v>
      </c>
      <c r="G5" s="90" t="e">
        <v>#REF!</v>
      </c>
      <c r="H5" s="90" t="e">
        <v>#REF!</v>
      </c>
      <c r="I5" s="90" t="e">
        <v>#REF!</v>
      </c>
      <c r="J5" s="90">
        <v>-6.9600000000000026</v>
      </c>
      <c r="K5" s="90">
        <v>-13.450000000000005</v>
      </c>
      <c r="L5" s="90">
        <v>-15.51</v>
      </c>
      <c r="M5" s="90">
        <v>-22.249999999999993</v>
      </c>
      <c r="N5" s="90">
        <v>-5.01</v>
      </c>
      <c r="O5" s="90">
        <v>-6.8499999999999961</v>
      </c>
      <c r="P5" s="90">
        <v>-11.199999999999996</v>
      </c>
      <c r="Q5" s="90">
        <v>-16.989999999999995</v>
      </c>
      <c r="R5" s="90">
        <v>-5.7700000000000005</v>
      </c>
      <c r="S5" s="90">
        <v>-10.190000000000005</v>
      </c>
      <c r="T5" s="90">
        <v>-17.000000000000007</v>
      </c>
      <c r="U5" s="90">
        <v>-22.039999999999996</v>
      </c>
      <c r="V5" s="90">
        <v>-3.3999999999999995</v>
      </c>
      <c r="W5" s="236">
        <v>31.800000000000004</v>
      </c>
      <c r="X5" s="236">
        <v>67.900000000000006</v>
      </c>
      <c r="Y5" s="236">
        <v>145.1</v>
      </c>
      <c r="Z5" s="90">
        <v>52.6</v>
      </c>
      <c r="AA5" s="236">
        <v>103.10000000000001</v>
      </c>
      <c r="AB5" s="236">
        <v>138.9</v>
      </c>
      <c r="AC5" s="236">
        <v>178</v>
      </c>
      <c r="AD5" s="252"/>
      <c r="AE5" s="123" t="s">
        <v>140</v>
      </c>
      <c r="AF5" s="147">
        <v>-6.9600000000000026</v>
      </c>
      <c r="AG5" s="147">
        <v>-6.490000000000002</v>
      </c>
      <c r="AH5" s="147">
        <v>-2.0599999999999952</v>
      </c>
      <c r="AI5" s="147">
        <v>-6.7399999999999949</v>
      </c>
      <c r="AJ5" s="147">
        <v>-5.01</v>
      </c>
      <c r="AK5" s="147">
        <v>-1.8399999999999963</v>
      </c>
      <c r="AL5" s="147">
        <v>-4.3500000000000005</v>
      </c>
      <c r="AM5" s="147">
        <v>-5.7900000000000009</v>
      </c>
      <c r="AN5" s="147">
        <v>-5.7700000000000005</v>
      </c>
      <c r="AO5" s="147">
        <v>-4.4200000000000044</v>
      </c>
      <c r="AP5" s="147">
        <v>-6.8100000000000023</v>
      </c>
      <c r="AQ5" s="147">
        <v>-5.0399999999999885</v>
      </c>
      <c r="AR5" s="147">
        <v>-3.3999999999999995</v>
      </c>
      <c r="AS5" s="147">
        <v>35.200000000000003</v>
      </c>
      <c r="AT5" s="147">
        <v>36.1</v>
      </c>
      <c r="AU5" s="147">
        <v>77.199999999999989</v>
      </c>
      <c r="AV5" s="147">
        <v>52.6</v>
      </c>
      <c r="AW5" s="147">
        <v>50.500000000000007</v>
      </c>
      <c r="AX5" s="147">
        <v>35.799999999999997</v>
      </c>
      <c r="AY5" s="147">
        <v>39.099999999999994</v>
      </c>
    </row>
    <row r="6" spans="1:51" s="149" customFormat="1" x14ac:dyDescent="0.2">
      <c r="A6" s="123" t="s">
        <v>141</v>
      </c>
      <c r="B6" s="147">
        <v>-0.14219712632833037</v>
      </c>
      <c r="C6" s="147">
        <v>5.5263331113564025</v>
      </c>
      <c r="D6" s="147">
        <v>-4.7064880569980287</v>
      </c>
      <c r="E6" s="147">
        <v>3.5</v>
      </c>
      <c r="F6" s="90" t="e">
        <v>#REF!</v>
      </c>
      <c r="G6" s="90" t="e">
        <v>#REF!</v>
      </c>
      <c r="H6" s="90" t="e">
        <v>#REF!</v>
      </c>
      <c r="I6" s="90" t="e">
        <v>#REF!</v>
      </c>
      <c r="J6" s="90">
        <v>6.1</v>
      </c>
      <c r="K6" s="90">
        <v>12.1</v>
      </c>
      <c r="L6" s="90">
        <v>19</v>
      </c>
      <c r="M6" s="90">
        <v>37.5</v>
      </c>
      <c r="N6" s="90">
        <v>7</v>
      </c>
      <c r="O6" s="90">
        <v>21.2</v>
      </c>
      <c r="P6" s="90">
        <v>53.400000000000006</v>
      </c>
      <c r="Q6" s="90">
        <v>57.500000000000007</v>
      </c>
      <c r="R6" s="90">
        <v>9.9</v>
      </c>
      <c r="S6" s="90">
        <v>15.7</v>
      </c>
      <c r="T6" s="90">
        <v>41</v>
      </c>
      <c r="U6" s="90">
        <v>48</v>
      </c>
      <c r="V6" s="90">
        <v>12.1</v>
      </c>
      <c r="W6" s="236">
        <v>26.4</v>
      </c>
      <c r="X6" s="236">
        <v>37.700000000000003</v>
      </c>
      <c r="Y6" s="236">
        <v>42.8</v>
      </c>
      <c r="Z6" s="90">
        <v>21</v>
      </c>
      <c r="AA6" s="236">
        <v>23.1</v>
      </c>
      <c r="AB6" s="236">
        <v>33.4</v>
      </c>
      <c r="AC6" s="236">
        <v>39.200000000000003</v>
      </c>
      <c r="AD6" s="252"/>
      <c r="AE6" s="123" t="s">
        <v>141</v>
      </c>
      <c r="AF6" s="147">
        <v>6.1</v>
      </c>
      <c r="AG6" s="147">
        <v>6</v>
      </c>
      <c r="AH6" s="147">
        <v>6.9</v>
      </c>
      <c r="AI6" s="147">
        <v>18.5</v>
      </c>
      <c r="AJ6" s="147">
        <v>7</v>
      </c>
      <c r="AK6" s="147">
        <v>14.2</v>
      </c>
      <c r="AL6" s="147">
        <v>32.200000000000003</v>
      </c>
      <c r="AM6" s="147">
        <v>4.1000000000000014</v>
      </c>
      <c r="AN6" s="147">
        <v>9.9</v>
      </c>
      <c r="AO6" s="147">
        <v>5.7999999999999989</v>
      </c>
      <c r="AP6" s="147">
        <v>25.3</v>
      </c>
      <c r="AQ6" s="147">
        <v>7</v>
      </c>
      <c r="AR6" s="147">
        <v>12.1</v>
      </c>
      <c r="AS6" s="147">
        <v>14.299999999999999</v>
      </c>
      <c r="AT6" s="147">
        <v>11.300000000000004</v>
      </c>
      <c r="AU6" s="147">
        <v>5.0999999999999943</v>
      </c>
      <c r="AV6" s="147">
        <v>21</v>
      </c>
      <c r="AW6" s="147">
        <v>2.1000000000000014</v>
      </c>
      <c r="AX6" s="147">
        <v>10.299999999999997</v>
      </c>
      <c r="AY6" s="147">
        <v>5.8000000000000043</v>
      </c>
    </row>
    <row r="7" spans="1:51" s="148" customFormat="1" x14ac:dyDescent="0.2">
      <c r="A7" s="123" t="s">
        <v>142</v>
      </c>
      <c r="B7" s="147">
        <v>4.5071829678300324</v>
      </c>
      <c r="C7" s="147">
        <v>11.16278529959996</v>
      </c>
      <c r="D7" s="147">
        <v>14.043531169999051</v>
      </c>
      <c r="E7" s="147">
        <v>23.3</v>
      </c>
      <c r="F7" s="90" t="e">
        <v>#REF!</v>
      </c>
      <c r="G7" s="90" t="e">
        <v>#REF!</v>
      </c>
      <c r="H7" s="90" t="e">
        <v>#REF!</v>
      </c>
      <c r="I7" s="90" t="e">
        <v>#REF!</v>
      </c>
      <c r="J7" s="90">
        <v>7.6799999999999988</v>
      </c>
      <c r="K7" s="90">
        <v>16.319999999999997</v>
      </c>
      <c r="L7" s="90">
        <v>23.559999999999995</v>
      </c>
      <c r="M7" s="90">
        <v>27.049999999999994</v>
      </c>
      <c r="N7" s="90">
        <v>7.969999999999998</v>
      </c>
      <c r="O7" s="90">
        <v>17.569999999999997</v>
      </c>
      <c r="P7" s="90">
        <v>25.779999999999994</v>
      </c>
      <c r="Q7" s="90">
        <v>37.899999999999991</v>
      </c>
      <c r="R7" s="90">
        <v>12.939999999999996</v>
      </c>
      <c r="S7" s="90">
        <v>25.510000000000009</v>
      </c>
      <c r="T7" s="90">
        <v>40.44</v>
      </c>
      <c r="U7" s="90">
        <v>52.849999999999994</v>
      </c>
      <c r="V7" s="90">
        <v>10.5</v>
      </c>
      <c r="W7" s="236">
        <v>23.299999999999997</v>
      </c>
      <c r="X7" s="236">
        <v>25.299999999999997</v>
      </c>
      <c r="Y7" s="236">
        <v>32.5</v>
      </c>
      <c r="Z7" s="90">
        <v>6</v>
      </c>
      <c r="AA7" s="236">
        <v>8</v>
      </c>
      <c r="AB7" s="236">
        <v>7.7</v>
      </c>
      <c r="AC7" s="236">
        <v>6.3</v>
      </c>
      <c r="AD7" s="252"/>
      <c r="AE7" s="123" t="s">
        <v>142</v>
      </c>
      <c r="AF7" s="147">
        <v>7.6799999999999988</v>
      </c>
      <c r="AG7" s="147">
        <v>8.6399999999999988</v>
      </c>
      <c r="AH7" s="147">
        <v>7.2399999999999993</v>
      </c>
      <c r="AI7" s="147">
        <v>3.4899999999999998</v>
      </c>
      <c r="AJ7" s="147">
        <v>7.969999999999998</v>
      </c>
      <c r="AK7" s="147">
        <v>9.5999999999999979</v>
      </c>
      <c r="AL7" s="147">
        <v>8.2099999999999991</v>
      </c>
      <c r="AM7" s="147">
        <v>12.119999999999997</v>
      </c>
      <c r="AN7" s="147">
        <v>12.939999999999996</v>
      </c>
      <c r="AO7" s="147">
        <v>12.570000000000013</v>
      </c>
      <c r="AP7" s="147">
        <v>14.929999999999993</v>
      </c>
      <c r="AQ7" s="147">
        <v>12.409999999999997</v>
      </c>
      <c r="AR7" s="147">
        <v>10.5</v>
      </c>
      <c r="AS7" s="147">
        <v>12.799999999999997</v>
      </c>
      <c r="AT7" s="147">
        <v>2</v>
      </c>
      <c r="AU7" s="147">
        <v>7.2000000000000028</v>
      </c>
      <c r="AV7" s="147">
        <v>6</v>
      </c>
      <c r="AW7" s="147">
        <v>2</v>
      </c>
      <c r="AX7" s="147">
        <v>-0.29999999999999982</v>
      </c>
      <c r="AY7" s="147">
        <v>-1.4000000000000004</v>
      </c>
    </row>
    <row r="8" spans="1:51" s="148" customFormat="1" x14ac:dyDescent="0.2">
      <c r="A8" s="123" t="s">
        <v>143</v>
      </c>
      <c r="B8" s="147">
        <v>0</v>
      </c>
      <c r="C8" s="147">
        <v>0</v>
      </c>
      <c r="D8" s="147">
        <v>0</v>
      </c>
      <c r="E8" s="147">
        <v>0</v>
      </c>
      <c r="F8" s="90" t="e">
        <v>#REF!</v>
      </c>
      <c r="G8" s="90" t="e">
        <v>#REF!</v>
      </c>
      <c r="H8" s="90" t="e">
        <v>#REF!</v>
      </c>
      <c r="I8" s="90" t="e">
        <v>#REF!</v>
      </c>
      <c r="J8" s="90">
        <v>0</v>
      </c>
      <c r="K8" s="90">
        <v>0</v>
      </c>
      <c r="L8" s="90">
        <v>0</v>
      </c>
      <c r="M8" s="90">
        <v>0</v>
      </c>
      <c r="N8" s="90">
        <v>0</v>
      </c>
      <c r="O8" s="90">
        <v>0</v>
      </c>
      <c r="P8" s="90">
        <v>0</v>
      </c>
      <c r="Q8" s="90">
        <v>0</v>
      </c>
      <c r="R8" s="90">
        <v>0</v>
      </c>
      <c r="S8" s="90">
        <v>0</v>
      </c>
      <c r="T8" s="90">
        <v>0</v>
      </c>
      <c r="U8" s="90">
        <v>0</v>
      </c>
      <c r="V8" s="90">
        <v>0</v>
      </c>
      <c r="W8" s="236">
        <v>0</v>
      </c>
      <c r="X8" s="236">
        <v>0</v>
      </c>
      <c r="Y8" s="236">
        <v>0</v>
      </c>
      <c r="Z8" s="90">
        <v>0</v>
      </c>
      <c r="AA8" s="236">
        <v>0</v>
      </c>
      <c r="AB8" s="236">
        <v>0</v>
      </c>
      <c r="AC8" s="236">
        <v>0</v>
      </c>
      <c r="AD8" s="252"/>
      <c r="AE8" s="123" t="s">
        <v>143</v>
      </c>
      <c r="AF8" s="147">
        <v>0</v>
      </c>
      <c r="AG8" s="147">
        <v>0</v>
      </c>
      <c r="AH8" s="147">
        <v>0</v>
      </c>
      <c r="AI8" s="147">
        <v>0</v>
      </c>
      <c r="AJ8" s="147">
        <v>0</v>
      </c>
      <c r="AK8" s="147">
        <v>0</v>
      </c>
      <c r="AL8" s="147">
        <v>0</v>
      </c>
      <c r="AM8" s="147">
        <v>0</v>
      </c>
      <c r="AN8" s="147">
        <v>0</v>
      </c>
      <c r="AO8" s="147">
        <v>0</v>
      </c>
      <c r="AP8" s="147">
        <v>0</v>
      </c>
      <c r="AQ8" s="147">
        <v>0</v>
      </c>
      <c r="AR8" s="147">
        <v>0</v>
      </c>
      <c r="AS8" s="147">
        <v>0</v>
      </c>
      <c r="AT8" s="147">
        <v>0</v>
      </c>
      <c r="AU8" s="147">
        <v>0</v>
      </c>
      <c r="AV8" s="147">
        <v>0</v>
      </c>
      <c r="AW8" s="147">
        <v>0</v>
      </c>
      <c r="AX8" s="147">
        <v>0</v>
      </c>
      <c r="AY8" s="147">
        <v>0</v>
      </c>
    </row>
    <row r="9" spans="1:51" s="148" customFormat="1" x14ac:dyDescent="0.2">
      <c r="A9" s="150" t="s">
        <v>144</v>
      </c>
      <c r="B9" s="151">
        <v>2.4785571601757512</v>
      </c>
      <c r="C9" s="151">
        <v>5.2396434191705445</v>
      </c>
      <c r="D9" s="151">
        <v>-8.3038306784210452</v>
      </c>
      <c r="E9" s="151">
        <v>-6.4999999999999964</v>
      </c>
      <c r="F9" s="60" t="e">
        <v>#REF!</v>
      </c>
      <c r="G9" s="60" t="e">
        <v>#REF!</v>
      </c>
      <c r="H9" s="60" t="e">
        <v>#REF!</v>
      </c>
      <c r="I9" s="60" t="e">
        <v>#REF!</v>
      </c>
      <c r="J9" s="60">
        <v>6.8199999999999958</v>
      </c>
      <c r="K9" s="60">
        <v>14.969999999999992</v>
      </c>
      <c r="L9" s="60">
        <v>27.049999999999997</v>
      </c>
      <c r="M9" s="60">
        <v>42.300000000000004</v>
      </c>
      <c r="N9" s="60">
        <v>9.9599999999999973</v>
      </c>
      <c r="O9" s="60">
        <v>31.919999999999998</v>
      </c>
      <c r="P9" s="60">
        <v>67.98</v>
      </c>
      <c r="Q9" s="60">
        <v>78.41</v>
      </c>
      <c r="R9" s="60">
        <v>17.069999999999997</v>
      </c>
      <c r="S9" s="60">
        <v>31.020000000000003</v>
      </c>
      <c r="T9" s="60">
        <v>64.44</v>
      </c>
      <c r="U9" s="60">
        <v>78.81</v>
      </c>
      <c r="V9" s="60">
        <v>19.2</v>
      </c>
      <c r="W9" s="60">
        <v>81.5</v>
      </c>
      <c r="X9" s="60">
        <v>130.9</v>
      </c>
      <c r="Y9" s="237">
        <v>220.39999999999998</v>
      </c>
      <c r="Z9" s="60">
        <v>79.599999999999994</v>
      </c>
      <c r="AA9" s="60">
        <v>134.20000000000002</v>
      </c>
      <c r="AB9" s="60">
        <v>180</v>
      </c>
      <c r="AC9" s="237">
        <v>223.5</v>
      </c>
      <c r="AD9" s="252"/>
      <c r="AE9" s="150" t="s">
        <v>144</v>
      </c>
      <c r="AF9" s="151">
        <v>6.8199999999999958</v>
      </c>
      <c r="AG9" s="151">
        <v>8.1499999999999968</v>
      </c>
      <c r="AH9" s="151">
        <v>12.080000000000005</v>
      </c>
      <c r="AI9" s="151">
        <v>15.250000000000005</v>
      </c>
      <c r="AJ9" s="151">
        <v>9.9599999999999973</v>
      </c>
      <c r="AK9" s="151">
        <v>21.96</v>
      </c>
      <c r="AL9" s="151">
        <v>36.06</v>
      </c>
      <c r="AM9" s="151">
        <v>10.429999999999998</v>
      </c>
      <c r="AN9" s="151">
        <v>17.069999999999997</v>
      </c>
      <c r="AO9" s="151">
        <v>13.950000000000006</v>
      </c>
      <c r="AP9" s="151">
        <v>33.419999999999987</v>
      </c>
      <c r="AQ9" s="151">
        <v>14.370000000000008</v>
      </c>
      <c r="AR9" s="151">
        <v>19.2</v>
      </c>
      <c r="AS9" s="151">
        <v>62.3</v>
      </c>
      <c r="AT9" s="151">
        <v>49.400000000000006</v>
      </c>
      <c r="AU9" s="151">
        <v>89.499999999999972</v>
      </c>
      <c r="AV9" s="151">
        <v>79.599999999999994</v>
      </c>
      <c r="AW9" s="151">
        <v>54.600000000000023</v>
      </c>
      <c r="AX9" s="151">
        <v>45.799999999999983</v>
      </c>
      <c r="AY9" s="151">
        <v>43.5</v>
      </c>
    </row>
    <row r="10" spans="1:51" s="148" customFormat="1" x14ac:dyDescent="0.2">
      <c r="A10" s="146" t="s">
        <v>145</v>
      </c>
      <c r="B10" s="147">
        <v>-22.450905245027506</v>
      </c>
      <c r="C10" s="147">
        <v>-48.136712492609988</v>
      </c>
      <c r="D10" s="147">
        <v>-74.471301260425008</v>
      </c>
      <c r="E10" s="147">
        <v>-106.5112292772736</v>
      </c>
      <c r="F10" s="90" t="e">
        <v>#REF!</v>
      </c>
      <c r="G10" s="90" t="e">
        <v>#REF!</v>
      </c>
      <c r="H10" s="90" t="e">
        <v>#REF!</v>
      </c>
      <c r="I10" s="90" t="e">
        <v>#REF!</v>
      </c>
      <c r="J10" s="90">
        <v>-27.980000000000004</v>
      </c>
      <c r="K10" s="90">
        <v>-59.239999999999995</v>
      </c>
      <c r="L10" s="90">
        <v>-89.22</v>
      </c>
      <c r="M10" s="90">
        <v>-119.63000000000001</v>
      </c>
      <c r="N10" s="90">
        <v>-28.6</v>
      </c>
      <c r="O10" s="90">
        <v>-60.81</v>
      </c>
      <c r="P10" s="90">
        <v>-92.63000000000001</v>
      </c>
      <c r="Q10" s="90">
        <v>-124.23</v>
      </c>
      <c r="R10" s="90">
        <v>-29.15</v>
      </c>
      <c r="S10" s="90">
        <v>-61.74</v>
      </c>
      <c r="T10" s="90">
        <v>-94.089999999999989</v>
      </c>
      <c r="U10" s="90">
        <v>-125.94</v>
      </c>
      <c r="V10" s="90">
        <v>-30.6</v>
      </c>
      <c r="W10" s="236">
        <v>-64.7</v>
      </c>
      <c r="X10" s="236">
        <v>-97.2</v>
      </c>
      <c r="Y10" s="236">
        <v>-133.4</v>
      </c>
      <c r="Z10" s="90">
        <v>-33.6</v>
      </c>
      <c r="AA10" s="236">
        <v>-68.599999999999994</v>
      </c>
      <c r="AB10" s="236">
        <v>-104</v>
      </c>
      <c r="AC10" s="236">
        <v>-139.69999999999999</v>
      </c>
      <c r="AD10" s="252"/>
      <c r="AE10" s="146" t="s">
        <v>145</v>
      </c>
      <c r="AF10" s="147">
        <v>-27.980000000000004</v>
      </c>
      <c r="AG10" s="147">
        <v>-31.259999999999991</v>
      </c>
      <c r="AH10" s="147">
        <v>-29.979999999999997</v>
      </c>
      <c r="AI10" s="147">
        <v>-30.410000000000007</v>
      </c>
      <c r="AJ10" s="147">
        <v>-28.6</v>
      </c>
      <c r="AK10" s="147">
        <v>-32.21</v>
      </c>
      <c r="AL10" s="147">
        <v>-31.820000000000007</v>
      </c>
      <c r="AM10" s="147">
        <v>-31.599999999999998</v>
      </c>
      <c r="AN10" s="147">
        <v>-29.15</v>
      </c>
      <c r="AO10" s="147">
        <v>-32.590000000000003</v>
      </c>
      <c r="AP10" s="147">
        <v>-32.349999999999987</v>
      </c>
      <c r="AQ10" s="147">
        <v>-31.850000000000009</v>
      </c>
      <c r="AR10" s="147">
        <v>-30.6</v>
      </c>
      <c r="AS10" s="147">
        <v>-34.1</v>
      </c>
      <c r="AT10" s="147">
        <v>-32.5</v>
      </c>
      <c r="AU10" s="147">
        <v>-36.200000000000003</v>
      </c>
      <c r="AV10" s="147">
        <v>-33.6</v>
      </c>
      <c r="AW10" s="147">
        <v>-34.999999999999993</v>
      </c>
      <c r="AX10" s="147">
        <v>-35.400000000000006</v>
      </c>
      <c r="AY10" s="147">
        <v>-35.699999999999989</v>
      </c>
    </row>
    <row r="11" spans="1:51" s="148" customFormat="1" x14ac:dyDescent="0.2">
      <c r="A11" s="146" t="s">
        <v>146</v>
      </c>
      <c r="B11" s="147">
        <v>-11.404465194604992</v>
      </c>
      <c r="C11" s="147">
        <v>-27.463974060369999</v>
      </c>
      <c r="D11" s="147">
        <v>-41.017987837965009</v>
      </c>
      <c r="E11" s="147">
        <v>-55.699999999999996</v>
      </c>
      <c r="F11" s="90" t="e">
        <v>#REF!</v>
      </c>
      <c r="G11" s="90" t="e">
        <v>#REF!</v>
      </c>
      <c r="H11" s="90" t="e">
        <v>#REF!</v>
      </c>
      <c r="I11" s="90" t="e">
        <v>#REF!</v>
      </c>
      <c r="J11" s="90">
        <v>-17.990000000000002</v>
      </c>
      <c r="K11" s="90">
        <v>-37.290000000000006</v>
      </c>
      <c r="L11" s="90">
        <v>-59.500000000000007</v>
      </c>
      <c r="M11" s="90">
        <v>-84.19</v>
      </c>
      <c r="N11" s="90">
        <v>-15.420000000000002</v>
      </c>
      <c r="O11" s="90">
        <v>-32.71</v>
      </c>
      <c r="P11" s="90">
        <v>-49.52</v>
      </c>
      <c r="Q11" s="90">
        <v>-71.540000000000006</v>
      </c>
      <c r="R11" s="90">
        <v>-16.14</v>
      </c>
      <c r="S11" s="90">
        <v>-33.630000000000003</v>
      </c>
      <c r="T11" s="90">
        <v>-52.67</v>
      </c>
      <c r="U11" s="90">
        <v>-75.52000000000001</v>
      </c>
      <c r="V11" s="90">
        <v>-15.1</v>
      </c>
      <c r="W11" s="236">
        <v>-33.6</v>
      </c>
      <c r="X11" s="236">
        <v>-50.099999999999994</v>
      </c>
      <c r="Y11" s="236">
        <v>-68.599999999999994</v>
      </c>
      <c r="Z11" s="90">
        <v>-12.8</v>
      </c>
      <c r="AA11" s="236">
        <v>-25.200000000000003</v>
      </c>
      <c r="AB11" s="236">
        <v>-35.200000000000003</v>
      </c>
      <c r="AC11" s="236">
        <v>-52.6</v>
      </c>
      <c r="AD11" s="252"/>
      <c r="AE11" s="146" t="s">
        <v>146</v>
      </c>
      <c r="AF11" s="147">
        <v>-17.990000000000002</v>
      </c>
      <c r="AG11" s="147">
        <v>-19.3</v>
      </c>
      <c r="AH11" s="147">
        <v>-22.21</v>
      </c>
      <c r="AI11" s="147">
        <v>-24.689999999999994</v>
      </c>
      <c r="AJ11" s="147">
        <v>-15.420000000000002</v>
      </c>
      <c r="AK11" s="147">
        <v>-17.29</v>
      </c>
      <c r="AL11" s="147">
        <v>-16.810000000000002</v>
      </c>
      <c r="AM11" s="147">
        <v>-22.02</v>
      </c>
      <c r="AN11" s="147">
        <v>-16.14</v>
      </c>
      <c r="AO11" s="147">
        <v>-17.490000000000002</v>
      </c>
      <c r="AP11" s="147">
        <v>-19.04</v>
      </c>
      <c r="AQ11" s="147">
        <v>-22.850000000000005</v>
      </c>
      <c r="AR11" s="147">
        <v>-15.1</v>
      </c>
      <c r="AS11" s="147">
        <v>-18.5</v>
      </c>
      <c r="AT11" s="147">
        <v>-16.499999999999993</v>
      </c>
      <c r="AU11" s="147">
        <v>-18.5</v>
      </c>
      <c r="AV11" s="147">
        <v>-12.8</v>
      </c>
      <c r="AW11" s="147">
        <v>-12.400000000000002</v>
      </c>
      <c r="AX11" s="147">
        <v>-10</v>
      </c>
      <c r="AY11" s="147">
        <v>-17.399999999999999</v>
      </c>
    </row>
    <row r="12" spans="1:51" s="148" customFormat="1" x14ac:dyDescent="0.2">
      <c r="A12" s="150" t="s">
        <v>147</v>
      </c>
      <c r="B12" s="151">
        <v>-33.855370439632495</v>
      </c>
      <c r="C12" s="151">
        <v>-75.600686552979994</v>
      </c>
      <c r="D12" s="151">
        <v>-115.48928909839002</v>
      </c>
      <c r="E12" s="151">
        <v>-162.21122927727359</v>
      </c>
      <c r="F12" s="60" t="e">
        <v>#REF!</v>
      </c>
      <c r="G12" s="60" t="e">
        <v>#REF!</v>
      </c>
      <c r="H12" s="60" t="e">
        <v>#REF!</v>
      </c>
      <c r="I12" s="60" t="e">
        <v>#REF!</v>
      </c>
      <c r="J12" s="60">
        <v>-45.970000000000006</v>
      </c>
      <c r="K12" s="60">
        <v>-96.53</v>
      </c>
      <c r="L12" s="60">
        <v>-148.72</v>
      </c>
      <c r="M12" s="60">
        <v>-203.82</v>
      </c>
      <c r="N12" s="60">
        <v>-44.02</v>
      </c>
      <c r="O12" s="60">
        <v>-93.52000000000001</v>
      </c>
      <c r="P12" s="60">
        <v>-142.15000000000003</v>
      </c>
      <c r="Q12" s="60">
        <v>-195.77000000000004</v>
      </c>
      <c r="R12" s="60">
        <v>-45.29</v>
      </c>
      <c r="S12" s="60">
        <v>-95.37</v>
      </c>
      <c r="T12" s="60">
        <v>-146.76</v>
      </c>
      <c r="U12" s="60">
        <v>-201.46</v>
      </c>
      <c r="V12" s="60">
        <v>-45.7</v>
      </c>
      <c r="W12" s="60">
        <v>-98.300000000000011</v>
      </c>
      <c r="X12" s="60">
        <v>-147.30000000000001</v>
      </c>
      <c r="Y12" s="237">
        <v>-202</v>
      </c>
      <c r="Z12" s="60">
        <v>-46.400000000000006</v>
      </c>
      <c r="AA12" s="60">
        <v>-93.8</v>
      </c>
      <c r="AB12" s="60">
        <v>-139.19999999999999</v>
      </c>
      <c r="AC12" s="237">
        <v>-192.29999999999998</v>
      </c>
      <c r="AD12" s="252"/>
      <c r="AE12" s="150" t="s">
        <v>147</v>
      </c>
      <c r="AF12" s="151">
        <v>-45.970000000000006</v>
      </c>
      <c r="AG12" s="151">
        <v>-50.559999999999988</v>
      </c>
      <c r="AH12" s="151">
        <v>-52.19</v>
      </c>
      <c r="AI12" s="151">
        <v>-55.1</v>
      </c>
      <c r="AJ12" s="151">
        <v>-44.02</v>
      </c>
      <c r="AK12" s="151">
        <v>-49.5</v>
      </c>
      <c r="AL12" s="151">
        <v>-48.63000000000001</v>
      </c>
      <c r="AM12" s="151">
        <v>-53.62</v>
      </c>
      <c r="AN12" s="151">
        <v>-45.29</v>
      </c>
      <c r="AO12" s="151">
        <v>-50.080000000000005</v>
      </c>
      <c r="AP12" s="151">
        <v>-51.389999999999986</v>
      </c>
      <c r="AQ12" s="151">
        <v>-54.700000000000017</v>
      </c>
      <c r="AR12" s="151">
        <v>-45.7</v>
      </c>
      <c r="AS12" s="151">
        <v>-52.600000000000009</v>
      </c>
      <c r="AT12" s="151">
        <v>-49</v>
      </c>
      <c r="AU12" s="151">
        <v>-54.699999999999989</v>
      </c>
      <c r="AV12" s="151">
        <v>-46.400000000000006</v>
      </c>
      <c r="AW12" s="151">
        <v>-47.399999999999991</v>
      </c>
      <c r="AX12" s="151">
        <v>-45.399999999999991</v>
      </c>
      <c r="AY12" s="151">
        <v>-53.099999999999994</v>
      </c>
    </row>
    <row r="13" spans="1:51" s="149" customFormat="1" ht="27" x14ac:dyDescent="0.25">
      <c r="A13" s="152" t="s">
        <v>220</v>
      </c>
      <c r="B13" s="147">
        <v>0</v>
      </c>
      <c r="C13" s="147">
        <v>0</v>
      </c>
      <c r="D13" s="147">
        <v>0</v>
      </c>
      <c r="E13" s="147">
        <v>0</v>
      </c>
      <c r="F13" s="90" t="e">
        <v>#REF!</v>
      </c>
      <c r="G13" s="90" t="e">
        <v>#REF!</v>
      </c>
      <c r="H13" s="90" t="e">
        <v>#REF!</v>
      </c>
      <c r="I13" s="90" t="e">
        <v>#REF!</v>
      </c>
      <c r="J13" s="90">
        <v>0</v>
      </c>
      <c r="K13" s="90">
        <v>0</v>
      </c>
      <c r="L13" s="90">
        <v>0</v>
      </c>
      <c r="M13" s="90">
        <v>0</v>
      </c>
      <c r="N13" s="90">
        <v>0</v>
      </c>
      <c r="O13" s="90">
        <v>0</v>
      </c>
      <c r="P13" s="90">
        <v>0</v>
      </c>
      <c r="Q13" s="90">
        <v>0</v>
      </c>
      <c r="R13" s="90">
        <v>0</v>
      </c>
      <c r="S13" s="90">
        <v>0</v>
      </c>
      <c r="T13" s="90">
        <v>0</v>
      </c>
      <c r="U13" s="90">
        <v>0</v>
      </c>
      <c r="V13" s="90">
        <v>0</v>
      </c>
      <c r="W13" s="236">
        <v>0</v>
      </c>
      <c r="X13" s="236">
        <v>0</v>
      </c>
      <c r="Y13" s="236">
        <v>0</v>
      </c>
      <c r="Z13" s="90">
        <v>0</v>
      </c>
      <c r="AA13" s="236">
        <v>0</v>
      </c>
      <c r="AB13" s="236">
        <v>0</v>
      </c>
      <c r="AC13" s="236">
        <v>0</v>
      </c>
      <c r="AD13" s="252"/>
      <c r="AE13" s="152" t="s">
        <v>220</v>
      </c>
      <c r="AF13" s="147">
        <v>0</v>
      </c>
      <c r="AG13" s="147">
        <v>0</v>
      </c>
      <c r="AH13" s="147">
        <v>0</v>
      </c>
      <c r="AI13" s="147">
        <v>0</v>
      </c>
      <c r="AJ13" s="147">
        <v>0</v>
      </c>
      <c r="AK13" s="147">
        <v>0</v>
      </c>
      <c r="AL13" s="147">
        <v>0</v>
      </c>
      <c r="AM13" s="147">
        <v>0</v>
      </c>
      <c r="AN13" s="147">
        <v>0</v>
      </c>
      <c r="AO13" s="147">
        <v>0</v>
      </c>
      <c r="AP13" s="147">
        <v>0</v>
      </c>
      <c r="AQ13" s="147">
        <v>0</v>
      </c>
      <c r="AR13" s="147">
        <v>0</v>
      </c>
      <c r="AS13" s="147">
        <v>0</v>
      </c>
      <c r="AT13" s="147">
        <v>0</v>
      </c>
      <c r="AU13" s="147">
        <v>0</v>
      </c>
      <c r="AV13" s="147">
        <v>0</v>
      </c>
      <c r="AW13" s="147">
        <v>0</v>
      </c>
      <c r="AX13" s="147">
        <v>0</v>
      </c>
      <c r="AY13" s="147">
        <v>0</v>
      </c>
    </row>
    <row r="14" spans="1:51" s="148" customFormat="1" x14ac:dyDescent="0.2">
      <c r="A14" s="146" t="s">
        <v>148</v>
      </c>
      <c r="B14" s="147">
        <v>-3.1</v>
      </c>
      <c r="C14" s="147">
        <v>-7.8</v>
      </c>
      <c r="D14" s="147">
        <v>-10.6</v>
      </c>
      <c r="E14" s="147">
        <v>-13.4</v>
      </c>
      <c r="F14" s="90" t="e">
        <v>#REF!</v>
      </c>
      <c r="G14" s="90" t="e">
        <v>#REF!</v>
      </c>
      <c r="H14" s="90" t="e">
        <v>#REF!</v>
      </c>
      <c r="I14" s="90" t="e">
        <v>#REF!</v>
      </c>
      <c r="J14" s="90">
        <v>-2.85</v>
      </c>
      <c r="K14" s="90">
        <v>-5.9399999999999995</v>
      </c>
      <c r="L14" s="90">
        <v>-10.66</v>
      </c>
      <c r="M14" s="90">
        <v>-13.7</v>
      </c>
      <c r="N14" s="90">
        <v>-6.0600000000000005</v>
      </c>
      <c r="O14" s="90">
        <v>-14.090000000000002</v>
      </c>
      <c r="P14" s="90">
        <v>-20.700000000000003</v>
      </c>
      <c r="Q14" s="90">
        <v>-36.35</v>
      </c>
      <c r="R14" s="90">
        <v>-10.629999999999999</v>
      </c>
      <c r="S14" s="90">
        <v>-58.09</v>
      </c>
      <c r="T14" s="90">
        <v>-68.680000000000007</v>
      </c>
      <c r="U14" s="90">
        <v>-80.08</v>
      </c>
      <c r="V14" s="90">
        <v>-5.3000000000000007</v>
      </c>
      <c r="W14" s="236">
        <v>-14.1</v>
      </c>
      <c r="X14" s="236">
        <v>-17.399999999999999</v>
      </c>
      <c r="Y14" s="236">
        <v>-23.4</v>
      </c>
      <c r="Z14" s="90">
        <v>-2.6</v>
      </c>
      <c r="AA14" s="236">
        <v>-5.7</v>
      </c>
      <c r="AB14" s="236">
        <v>-5.8000000000000007</v>
      </c>
      <c r="AC14" s="236">
        <v>-5.6000000000000005</v>
      </c>
      <c r="AD14" s="252"/>
      <c r="AE14" s="146" t="s">
        <v>148</v>
      </c>
      <c r="AF14" s="147">
        <v>-2.85</v>
      </c>
      <c r="AG14" s="147">
        <v>-3.09</v>
      </c>
      <c r="AH14" s="147">
        <v>-4.72</v>
      </c>
      <c r="AI14" s="147">
        <v>-3.0399999999999996</v>
      </c>
      <c r="AJ14" s="147">
        <v>-6.0600000000000005</v>
      </c>
      <c r="AK14" s="147">
        <v>-8.0300000000000011</v>
      </c>
      <c r="AL14" s="147">
        <v>-6.6100000000000012</v>
      </c>
      <c r="AM14" s="147">
        <v>-15.65</v>
      </c>
      <c r="AN14" s="147">
        <v>-10.629999999999999</v>
      </c>
      <c r="AO14" s="147">
        <v>-47.46</v>
      </c>
      <c r="AP14" s="147">
        <v>-10.590000000000005</v>
      </c>
      <c r="AQ14" s="147">
        <v>-11.399999999999995</v>
      </c>
      <c r="AR14" s="147">
        <v>-5.3000000000000007</v>
      </c>
      <c r="AS14" s="147">
        <v>-8.7999999999999989</v>
      </c>
      <c r="AT14" s="147">
        <v>-3.2999999999999989</v>
      </c>
      <c r="AU14" s="147">
        <v>-6</v>
      </c>
      <c r="AV14" s="147">
        <v>-2.6</v>
      </c>
      <c r="AW14" s="147">
        <v>-3.1</v>
      </c>
      <c r="AX14" s="147">
        <v>-0.10000000000000053</v>
      </c>
      <c r="AY14" s="147">
        <v>0.20000000000000018</v>
      </c>
    </row>
    <row r="15" spans="1:51" s="148" customFormat="1" x14ac:dyDescent="0.2">
      <c r="A15" s="146" t="s">
        <v>149</v>
      </c>
      <c r="B15" s="147">
        <v>-1</v>
      </c>
      <c r="C15" s="147">
        <v>-0.9</v>
      </c>
      <c r="D15" s="147">
        <v>-1.4</v>
      </c>
      <c r="E15" s="147">
        <v>-1.4</v>
      </c>
      <c r="F15" s="90" t="e">
        <v>#REF!</v>
      </c>
      <c r="G15" s="90" t="e">
        <v>#REF!</v>
      </c>
      <c r="H15" s="90" t="e">
        <v>#REF!</v>
      </c>
      <c r="I15" s="90" t="e">
        <v>#REF!</v>
      </c>
      <c r="J15" s="90">
        <v>-0.10000000000000009</v>
      </c>
      <c r="K15" s="90">
        <v>-0.10000000000000009</v>
      </c>
      <c r="L15" s="90">
        <v>0.39999999999999991</v>
      </c>
      <c r="M15" s="90">
        <v>-5.6000000000000014</v>
      </c>
      <c r="N15" s="90">
        <v>-1.3</v>
      </c>
      <c r="O15" s="90">
        <v>-8</v>
      </c>
      <c r="P15" s="90">
        <v>-7.4</v>
      </c>
      <c r="Q15" s="90">
        <v>-7.5</v>
      </c>
      <c r="R15" s="90">
        <v>0.2</v>
      </c>
      <c r="S15" s="90">
        <v>-1.1000000000000001</v>
      </c>
      <c r="T15" s="90">
        <v>-2.8</v>
      </c>
      <c r="U15" s="90">
        <v>-1.2000000000000002</v>
      </c>
      <c r="V15" s="90">
        <v>0.30000000000000004</v>
      </c>
      <c r="W15" s="236">
        <v>1.5</v>
      </c>
      <c r="X15" s="236">
        <v>1.6</v>
      </c>
      <c r="Y15" s="236">
        <v>1.8</v>
      </c>
      <c r="Z15" s="90">
        <v>0.5</v>
      </c>
      <c r="AA15" s="236">
        <v>-1.8</v>
      </c>
      <c r="AB15" s="236">
        <v>-3</v>
      </c>
      <c r="AC15" s="236">
        <v>-4.0999999999999996</v>
      </c>
      <c r="AD15" s="252"/>
      <c r="AE15" s="146" t="s">
        <v>149</v>
      </c>
      <c r="AF15" s="147">
        <v>-0.10000000000000009</v>
      </c>
      <c r="AG15" s="147">
        <v>0</v>
      </c>
      <c r="AH15" s="147">
        <v>0.5</v>
      </c>
      <c r="AI15" s="147">
        <v>-6.0000000000000009</v>
      </c>
      <c r="AJ15" s="147">
        <v>-1.3</v>
      </c>
      <c r="AK15" s="147">
        <v>-6.7</v>
      </c>
      <c r="AL15" s="147">
        <v>0.59999999999999964</v>
      </c>
      <c r="AM15" s="147">
        <v>-9.9999999999999645E-2</v>
      </c>
      <c r="AN15" s="147">
        <v>0.2</v>
      </c>
      <c r="AO15" s="147">
        <v>-1.3</v>
      </c>
      <c r="AP15" s="147">
        <v>-1.6999999999999997</v>
      </c>
      <c r="AQ15" s="147">
        <v>1.5999999999999996</v>
      </c>
      <c r="AR15" s="147">
        <v>0.30000000000000004</v>
      </c>
      <c r="AS15" s="147">
        <v>1.2</v>
      </c>
      <c r="AT15" s="147">
        <v>0.10000000000000009</v>
      </c>
      <c r="AU15" s="147">
        <v>0.19999999999999996</v>
      </c>
      <c r="AV15" s="147">
        <v>0.5</v>
      </c>
      <c r="AW15" s="147">
        <v>-2.2999999999999998</v>
      </c>
      <c r="AX15" s="147">
        <v>-1.2</v>
      </c>
      <c r="AY15" s="147">
        <v>-1.0999999999999996</v>
      </c>
    </row>
    <row r="16" spans="1:51" s="148" customFormat="1" x14ac:dyDescent="0.2">
      <c r="A16" s="146" t="s">
        <v>150</v>
      </c>
      <c r="B16" s="147">
        <v>0</v>
      </c>
      <c r="C16" s="147">
        <v>-66.400000000000006</v>
      </c>
      <c r="D16" s="147">
        <v>-85.8</v>
      </c>
      <c r="E16" s="147">
        <v>-92.3</v>
      </c>
      <c r="F16" s="90" t="e">
        <v>#REF!</v>
      </c>
      <c r="G16" s="90" t="e">
        <v>#REF!</v>
      </c>
      <c r="H16" s="90" t="e">
        <v>#REF!</v>
      </c>
      <c r="I16" s="90" t="e">
        <v>#REF!</v>
      </c>
      <c r="J16" s="90">
        <v>0.27</v>
      </c>
      <c r="K16" s="90">
        <v>-11.64</v>
      </c>
      <c r="L16" s="90">
        <v>-52.260000000000005</v>
      </c>
      <c r="M16" s="90">
        <v>-64.06</v>
      </c>
      <c r="N16" s="90">
        <v>-0.25</v>
      </c>
      <c r="O16" s="90">
        <v>-18.799999999999997</v>
      </c>
      <c r="P16" s="90">
        <v>-61.25</v>
      </c>
      <c r="Q16" s="90">
        <v>-74.260000000000005</v>
      </c>
      <c r="R16" s="90">
        <v>0.78</v>
      </c>
      <c r="S16" s="90">
        <v>-33.789999999999992</v>
      </c>
      <c r="T16" s="90">
        <v>-84.96</v>
      </c>
      <c r="U16" s="90">
        <v>-86.23</v>
      </c>
      <c r="V16" s="90">
        <v>-1.0999999999999999</v>
      </c>
      <c r="W16" s="236">
        <v>-26.3</v>
      </c>
      <c r="X16" s="236">
        <v>-83.000000000000014</v>
      </c>
      <c r="Y16" s="236">
        <v>-83.5</v>
      </c>
      <c r="Z16" s="90">
        <v>0</v>
      </c>
      <c r="AA16" s="236">
        <v>-23.7</v>
      </c>
      <c r="AB16" s="236">
        <v>-24</v>
      </c>
      <c r="AC16" s="236">
        <v>-49.4</v>
      </c>
      <c r="AD16" s="252"/>
      <c r="AE16" s="146" t="s">
        <v>150</v>
      </c>
      <c r="AF16" s="147">
        <v>0.27</v>
      </c>
      <c r="AG16" s="147">
        <v>-11.91</v>
      </c>
      <c r="AH16" s="147">
        <v>-40.620000000000005</v>
      </c>
      <c r="AI16" s="147">
        <v>-11.799999999999997</v>
      </c>
      <c r="AJ16" s="147">
        <v>-0.25</v>
      </c>
      <c r="AK16" s="147">
        <v>-18.549999999999997</v>
      </c>
      <c r="AL16" s="147">
        <v>-42.45</v>
      </c>
      <c r="AM16" s="147">
        <v>-13.010000000000002</v>
      </c>
      <c r="AN16" s="147">
        <v>0.78</v>
      </c>
      <c r="AO16" s="147">
        <v>-34.569999999999993</v>
      </c>
      <c r="AP16" s="147">
        <v>-51.17</v>
      </c>
      <c r="AQ16" s="147">
        <v>-1.2700000000000113</v>
      </c>
      <c r="AR16" s="147">
        <v>-1.0999999999999999</v>
      </c>
      <c r="AS16" s="147">
        <v>-25.2</v>
      </c>
      <c r="AT16" s="147">
        <v>-56.700000000000017</v>
      </c>
      <c r="AU16" s="147">
        <v>-0.49999999999998579</v>
      </c>
      <c r="AV16" s="147">
        <v>0</v>
      </c>
      <c r="AW16" s="147">
        <v>-23.7</v>
      </c>
      <c r="AX16" s="147">
        <v>-0.30000000000000071</v>
      </c>
      <c r="AY16" s="147">
        <v>-25.4</v>
      </c>
    </row>
    <row r="17" spans="1:51" s="148" customFormat="1" x14ac:dyDescent="0.2">
      <c r="A17" s="150" t="s">
        <v>151</v>
      </c>
      <c r="B17" s="151">
        <v>-35.476813279456742</v>
      </c>
      <c r="C17" s="151">
        <v>-145.46104313380945</v>
      </c>
      <c r="D17" s="151">
        <v>-221.59311977681108</v>
      </c>
      <c r="E17" s="151">
        <v>-275.81122927727358</v>
      </c>
      <c r="F17" s="60" t="e">
        <v>#REF!</v>
      </c>
      <c r="G17" s="60" t="e">
        <v>#REF!</v>
      </c>
      <c r="H17" s="60" t="e">
        <v>#REF!</v>
      </c>
      <c r="I17" s="60" t="e">
        <v>#REF!</v>
      </c>
      <c r="J17" s="60">
        <v>-41.830000000000013</v>
      </c>
      <c r="K17" s="60">
        <v>-99.24</v>
      </c>
      <c r="L17" s="60">
        <v>-184.19</v>
      </c>
      <c r="M17" s="60">
        <v>-244.88</v>
      </c>
      <c r="N17" s="60">
        <v>-41.67</v>
      </c>
      <c r="O17" s="60">
        <v>-102.49000000000001</v>
      </c>
      <c r="P17" s="60">
        <v>-163.52000000000001</v>
      </c>
      <c r="Q17" s="60">
        <v>-235.47000000000003</v>
      </c>
      <c r="R17" s="60">
        <v>-37.869999999999997</v>
      </c>
      <c r="S17" s="60">
        <v>-157.32999999999998</v>
      </c>
      <c r="T17" s="60">
        <v>-238.76</v>
      </c>
      <c r="U17" s="60">
        <v>-290.16000000000003</v>
      </c>
      <c r="V17" s="60">
        <v>-32.6</v>
      </c>
      <c r="W17" s="60">
        <v>-55.700000000000017</v>
      </c>
      <c r="X17" s="60">
        <v>-115.20000000000002</v>
      </c>
      <c r="Y17" s="60">
        <v>-86.700000000000017</v>
      </c>
      <c r="Z17" s="60">
        <v>31.099999999999987</v>
      </c>
      <c r="AA17" s="60">
        <v>9.2000000000000206</v>
      </c>
      <c r="AB17" s="60">
        <v>8.0000000000000142</v>
      </c>
      <c r="AC17" s="60">
        <v>-27.899999999999984</v>
      </c>
      <c r="AD17" s="252"/>
      <c r="AE17" s="150" t="s">
        <v>151</v>
      </c>
      <c r="AF17" s="151">
        <v>-41.830000000000013</v>
      </c>
      <c r="AG17" s="151">
        <v>-57.409999999999982</v>
      </c>
      <c r="AH17" s="151">
        <v>-84.949999999999989</v>
      </c>
      <c r="AI17" s="151">
        <v>-60.689999999999991</v>
      </c>
      <c r="AJ17" s="151">
        <v>-41.67</v>
      </c>
      <c r="AK17" s="151">
        <v>-60.82</v>
      </c>
      <c r="AL17" s="151">
        <v>-61.030000000000008</v>
      </c>
      <c r="AM17" s="151">
        <v>-71.95</v>
      </c>
      <c r="AN17" s="151">
        <v>-37.869999999999997</v>
      </c>
      <c r="AO17" s="151">
        <v>-119.46</v>
      </c>
      <c r="AP17" s="151">
        <v>-81.430000000000007</v>
      </c>
      <c r="AQ17" s="151">
        <v>-51.400000000000013</v>
      </c>
      <c r="AR17" s="151">
        <v>-32.6</v>
      </c>
      <c r="AS17" s="151">
        <v>-23.100000000000016</v>
      </c>
      <c r="AT17" s="151">
        <v>-59.5</v>
      </c>
      <c r="AU17" s="151">
        <v>28.5</v>
      </c>
      <c r="AV17" s="151">
        <v>31.099999999999987</v>
      </c>
      <c r="AW17" s="151">
        <v>-21.899999999999967</v>
      </c>
      <c r="AX17" s="151">
        <v>-1.2000000000000064</v>
      </c>
      <c r="AY17" s="151">
        <v>-35.9</v>
      </c>
    </row>
    <row r="18" spans="1:51" s="148" customFormat="1" ht="15" customHeight="1" x14ac:dyDescent="0.2">
      <c r="A18" s="146" t="s">
        <v>152</v>
      </c>
      <c r="B18" s="147">
        <v>13.289500913398998</v>
      </c>
      <c r="C18" s="147">
        <v>54.461275959509486</v>
      </c>
      <c r="D18" s="147">
        <v>82.971194317420085</v>
      </c>
      <c r="E18" s="147">
        <v>89.600000000000009</v>
      </c>
      <c r="F18" s="90" t="e">
        <v>#REF!</v>
      </c>
      <c r="G18" s="90" t="e">
        <v>#REF!</v>
      </c>
      <c r="H18" s="90" t="e">
        <v>#REF!</v>
      </c>
      <c r="I18" s="90" t="e">
        <v>#REF!</v>
      </c>
      <c r="J18" s="90">
        <v>14.841336477987422</v>
      </c>
      <c r="K18" s="90">
        <v>29.516809729016227</v>
      </c>
      <c r="L18" s="90">
        <v>52.221422094080012</v>
      </c>
      <c r="M18" s="90">
        <v>71.889651260746675</v>
      </c>
      <c r="N18" s="90">
        <v>13.396101650510872</v>
      </c>
      <c r="O18" s="90">
        <v>31.560263500221854</v>
      </c>
      <c r="P18" s="90">
        <v>49.179510967660349</v>
      </c>
      <c r="Q18" s="90">
        <v>68.843628614719179</v>
      </c>
      <c r="R18" s="90">
        <v>12.690836821778944</v>
      </c>
      <c r="S18" s="90">
        <v>85.390821097375692</v>
      </c>
      <c r="T18" s="90">
        <v>114.61700336338555</v>
      </c>
      <c r="U18" s="90">
        <v>126.92327611655431</v>
      </c>
      <c r="V18" s="90">
        <v>9.2999999999999989</v>
      </c>
      <c r="W18" s="236">
        <v>12.3</v>
      </c>
      <c r="X18" s="236">
        <v>27.099999999999998</v>
      </c>
      <c r="Y18" s="236">
        <v>-6.4999999999999991</v>
      </c>
      <c r="Z18" s="90">
        <v>-11.5</v>
      </c>
      <c r="AA18" s="236">
        <v>-20.900000000000002</v>
      </c>
      <c r="AB18" s="236">
        <v>-23.9</v>
      </c>
      <c r="AC18" s="236">
        <v>-13.2</v>
      </c>
      <c r="AD18" s="252"/>
      <c r="AE18" s="146" t="s">
        <v>152</v>
      </c>
      <c r="AF18" s="147">
        <v>14.841336477987422</v>
      </c>
      <c r="AG18" s="147">
        <v>14.675473251028805</v>
      </c>
      <c r="AH18" s="147">
        <v>22.704612365063788</v>
      </c>
      <c r="AI18" s="147">
        <v>19.668229166666666</v>
      </c>
      <c r="AJ18" s="147">
        <v>13.396101650510872</v>
      </c>
      <c r="AK18" s="147">
        <v>18.164161849710982</v>
      </c>
      <c r="AL18" s="147">
        <v>17.619247467438491</v>
      </c>
      <c r="AM18" s="147">
        <v>19.664117647058831</v>
      </c>
      <c r="AN18" s="147">
        <v>12.690836821778944</v>
      </c>
      <c r="AO18" s="147">
        <v>72.699984275596748</v>
      </c>
      <c r="AP18" s="147">
        <v>29.22618226600985</v>
      </c>
      <c r="AQ18" s="147">
        <v>12.30627275316875</v>
      </c>
      <c r="AR18" s="147">
        <v>9.2999999999999989</v>
      </c>
      <c r="AS18" s="147">
        <v>3.0000000000000018</v>
      </c>
      <c r="AT18" s="147">
        <v>14.799999999999997</v>
      </c>
      <c r="AU18" s="147">
        <v>-33.599999999999994</v>
      </c>
      <c r="AV18" s="147">
        <v>-11.5</v>
      </c>
      <c r="AW18" s="147">
        <v>-9.4000000000000021</v>
      </c>
      <c r="AX18" s="147">
        <v>-2.9999999999999964</v>
      </c>
      <c r="AY18" s="147">
        <v>10.7</v>
      </c>
    </row>
    <row r="19" spans="1:51" s="148" customFormat="1" ht="15" customHeight="1" x14ac:dyDescent="0.2">
      <c r="A19" s="146" t="s">
        <v>153</v>
      </c>
      <c r="B19" s="147">
        <v>-1.1000000000000001</v>
      </c>
      <c r="C19" s="147">
        <v>-2</v>
      </c>
      <c r="D19" s="147">
        <v>-3.2</v>
      </c>
      <c r="E19" s="147">
        <v>-3.1</v>
      </c>
      <c r="F19" s="90" t="e">
        <v>#REF!</v>
      </c>
      <c r="G19" s="90" t="e">
        <v>#REF!</v>
      </c>
      <c r="H19" s="90" t="e">
        <v>#REF!</v>
      </c>
      <c r="I19" s="90" t="e">
        <v>#REF!</v>
      </c>
      <c r="J19" s="90">
        <v>-0.7</v>
      </c>
      <c r="K19" s="90">
        <v>-1.3</v>
      </c>
      <c r="L19" s="90">
        <v>-0.6</v>
      </c>
      <c r="M19" s="90">
        <v>-0.7</v>
      </c>
      <c r="N19" s="90">
        <v>-0.5</v>
      </c>
      <c r="O19" s="90">
        <v>-1.1000000000000001</v>
      </c>
      <c r="P19" s="90">
        <v>-1.5</v>
      </c>
      <c r="Q19" s="90">
        <v>-1.7</v>
      </c>
      <c r="R19" s="90">
        <v>-0.9</v>
      </c>
      <c r="S19" s="90">
        <v>0</v>
      </c>
      <c r="T19" s="90">
        <v>-0.7</v>
      </c>
      <c r="U19" s="90">
        <v>-1.8</v>
      </c>
      <c r="V19" s="90">
        <v>-1.4</v>
      </c>
      <c r="W19" s="236">
        <v>-1.5</v>
      </c>
      <c r="X19" s="236">
        <v>-2.8</v>
      </c>
      <c r="Y19" s="236">
        <v>-2.1</v>
      </c>
      <c r="Z19" s="90">
        <v>-0.6</v>
      </c>
      <c r="AA19" s="236">
        <v>-1.3</v>
      </c>
      <c r="AB19" s="236">
        <v>-1.9</v>
      </c>
      <c r="AC19" s="236">
        <v>-2.7</v>
      </c>
      <c r="AD19" s="252"/>
      <c r="AE19" s="146" t="s">
        <v>153</v>
      </c>
      <c r="AF19" s="147">
        <v>-0.7</v>
      </c>
      <c r="AG19" s="147">
        <v>-0.60000000000000009</v>
      </c>
      <c r="AH19" s="147">
        <v>0.70000000000000007</v>
      </c>
      <c r="AI19" s="147">
        <v>-9.9999999999999978E-2</v>
      </c>
      <c r="AJ19" s="147">
        <v>-0.5</v>
      </c>
      <c r="AK19" s="147">
        <v>-0.60000000000000009</v>
      </c>
      <c r="AL19" s="147">
        <v>-0.39999999999999991</v>
      </c>
      <c r="AM19" s="147">
        <v>-0.19999999999999996</v>
      </c>
      <c r="AN19" s="147">
        <v>-0.9</v>
      </c>
      <c r="AO19" s="147">
        <v>0.9</v>
      </c>
      <c r="AP19" s="147">
        <v>-0.7</v>
      </c>
      <c r="AQ19" s="147">
        <v>-1.1000000000000001</v>
      </c>
      <c r="AR19" s="147">
        <v>-1.4</v>
      </c>
      <c r="AS19" s="147">
        <v>-0.10000000000000009</v>
      </c>
      <c r="AT19" s="147">
        <v>-1.2999999999999998</v>
      </c>
      <c r="AU19" s="147">
        <v>0.69999999999999973</v>
      </c>
      <c r="AV19" s="147">
        <v>-0.6</v>
      </c>
      <c r="AW19" s="147">
        <v>-0.70000000000000007</v>
      </c>
      <c r="AX19" s="147">
        <v>-0.59999999999999987</v>
      </c>
      <c r="AY19" s="147">
        <v>-0.80000000000000027</v>
      </c>
    </row>
    <row r="20" spans="1:51" s="148" customFormat="1" ht="15" customHeight="1" x14ac:dyDescent="0.2">
      <c r="A20" s="153" t="s">
        <v>154</v>
      </c>
      <c r="B20" s="154">
        <v>-23.287312366057748</v>
      </c>
      <c r="C20" s="154">
        <v>-92.999767174299961</v>
      </c>
      <c r="D20" s="154">
        <v>-141.82192545939097</v>
      </c>
      <c r="E20" s="154">
        <v>-189.31122927727355</v>
      </c>
      <c r="F20" s="75" t="e">
        <v>#REF!</v>
      </c>
      <c r="G20" s="75" t="e">
        <v>#REF!</v>
      </c>
      <c r="H20" s="75" t="e">
        <v>#REF!</v>
      </c>
      <c r="I20" s="75" t="e">
        <v>#REF!</v>
      </c>
      <c r="J20" s="75">
        <v>-27.68866352201259</v>
      </c>
      <c r="K20" s="75">
        <v>-71.023190270983775</v>
      </c>
      <c r="L20" s="75">
        <v>-132.56857790591997</v>
      </c>
      <c r="M20" s="75">
        <v>-173.6903487392533</v>
      </c>
      <c r="N20" s="75">
        <v>-28.77389834948913</v>
      </c>
      <c r="O20" s="75">
        <v>-72.029736499778153</v>
      </c>
      <c r="P20" s="75">
        <v>-115.84048903233966</v>
      </c>
      <c r="Q20" s="75">
        <v>-168.32637138528082</v>
      </c>
      <c r="R20" s="75">
        <v>-26.079163178221052</v>
      </c>
      <c r="S20" s="75">
        <v>-71.939178902624292</v>
      </c>
      <c r="T20" s="75">
        <v>-124.84299663661446</v>
      </c>
      <c r="U20" s="75">
        <v>-165.03672388344572</v>
      </c>
      <c r="V20" s="75">
        <v>-24.700000000000003</v>
      </c>
      <c r="W20" s="75">
        <v>-44.90000000000002</v>
      </c>
      <c r="X20" s="75">
        <v>-90.90000000000002</v>
      </c>
      <c r="Y20" s="238">
        <v>-95.300000000000011</v>
      </c>
      <c r="Z20" s="75">
        <v>18.999999999999986</v>
      </c>
      <c r="AA20" s="75">
        <v>-12.999999999999982</v>
      </c>
      <c r="AB20" s="75">
        <v>-17.799999999999983</v>
      </c>
      <c r="AC20" s="238">
        <v>-43.799999999999983</v>
      </c>
      <c r="AD20" s="252"/>
      <c r="AE20" s="153" t="s">
        <v>154</v>
      </c>
      <c r="AF20" s="155">
        <v>-27.68866352201259</v>
      </c>
      <c r="AG20" s="155">
        <v>-43.334526748971179</v>
      </c>
      <c r="AH20" s="155">
        <v>-61.545387634936198</v>
      </c>
      <c r="AI20" s="155">
        <v>-41.121770833333322</v>
      </c>
      <c r="AJ20" s="155">
        <v>-28.77389834948913</v>
      </c>
      <c r="AK20" s="155">
        <v>-43.255838150289016</v>
      </c>
      <c r="AL20" s="155">
        <v>-43.810752532561516</v>
      </c>
      <c r="AM20" s="155">
        <v>-52.485882352941175</v>
      </c>
      <c r="AN20" s="155">
        <v>-26.079163178221052</v>
      </c>
      <c r="AO20" s="155">
        <v>-45.860015724403247</v>
      </c>
      <c r="AP20" s="155">
        <v>-52.903817733990159</v>
      </c>
      <c r="AQ20" s="155">
        <v>-40.193727246831266</v>
      </c>
      <c r="AR20" s="155">
        <v>-24.700000000000003</v>
      </c>
      <c r="AS20" s="155">
        <v>-20.200000000000017</v>
      </c>
      <c r="AT20" s="155">
        <v>-46</v>
      </c>
      <c r="AU20" s="155">
        <v>-4.3999999999999915</v>
      </c>
      <c r="AV20" s="155">
        <v>18.999999999999986</v>
      </c>
      <c r="AW20" s="155">
        <v>-31.999999999999968</v>
      </c>
      <c r="AX20" s="155">
        <v>-4.8000000000000007</v>
      </c>
      <c r="AY20" s="155">
        <v>-26</v>
      </c>
    </row>
    <row r="21" spans="1:51" x14ac:dyDescent="0.2">
      <c r="A21" s="18" t="s">
        <v>301</v>
      </c>
      <c r="J21" s="360"/>
      <c r="K21" s="360"/>
      <c r="L21" s="360"/>
      <c r="M21" s="360"/>
      <c r="AD21" s="252"/>
    </row>
    <row r="22" spans="1:51" x14ac:dyDescent="0.2">
      <c r="A22" s="18"/>
      <c r="J22" s="360"/>
      <c r="K22" s="360"/>
      <c r="L22" s="360"/>
      <c r="M22" s="360"/>
    </row>
    <row r="23" spans="1:51" x14ac:dyDescent="0.2">
      <c r="A23" s="336" t="s">
        <v>167</v>
      </c>
      <c r="F23" s="142">
        <v>2055.6</v>
      </c>
      <c r="G23" s="142">
        <v>2043.7</v>
      </c>
      <c r="H23" s="142">
        <v>1997</v>
      </c>
      <c r="I23" s="142">
        <v>1951.6</v>
      </c>
      <c r="J23" s="161">
        <v>2266.5</v>
      </c>
      <c r="K23" s="161">
        <v>2234.4</v>
      </c>
      <c r="L23" s="161">
        <v>2188.2000000000003</v>
      </c>
      <c r="M23" s="161">
        <v>2178.7000000000003</v>
      </c>
      <c r="N23" s="161">
        <v>2182.6999999999998</v>
      </c>
      <c r="O23" s="142">
        <v>2180.1</v>
      </c>
      <c r="P23" s="142">
        <v>2167.7000000000003</v>
      </c>
      <c r="Q23" s="142">
        <v>2158.1</v>
      </c>
      <c r="R23" s="142">
        <v>2181.9</v>
      </c>
      <c r="S23" s="142">
        <v>2096.6</v>
      </c>
      <c r="T23" s="142">
        <v>2033.9</v>
      </c>
      <c r="U23" s="142">
        <v>1919.3000000000002</v>
      </c>
      <c r="V23" s="161">
        <v>1856.8</v>
      </c>
      <c r="W23" s="142">
        <v>1737.1</v>
      </c>
      <c r="X23" s="142">
        <v>1691.2</v>
      </c>
      <c r="Y23" s="142">
        <v>1631</v>
      </c>
      <c r="Z23" s="161">
        <v>1593.9009999999998</v>
      </c>
      <c r="AA23" s="142">
        <v>1318.6</v>
      </c>
      <c r="AB23" s="142">
        <v>1399.2</v>
      </c>
      <c r="AC23" s="142">
        <v>1403.3</v>
      </c>
    </row>
    <row r="24" spans="1:51" x14ac:dyDescent="0.2">
      <c r="A24" s="358" t="s">
        <v>172</v>
      </c>
      <c r="F24" s="161"/>
      <c r="G24" s="161"/>
      <c r="H24" s="161"/>
      <c r="I24" s="161"/>
      <c r="J24" s="161">
        <v>5654.7</v>
      </c>
      <c r="K24" s="161">
        <v>5631.2</v>
      </c>
      <c r="L24" s="161">
        <v>6041.9</v>
      </c>
      <c r="M24" s="161">
        <v>5611.4896601400005</v>
      </c>
      <c r="N24" s="161">
        <v>6336.9</v>
      </c>
      <c r="O24" s="161">
        <v>6173.1</v>
      </c>
      <c r="P24" s="161">
        <v>5760.3030326100006</v>
      </c>
      <c r="Q24" s="161">
        <v>6120</v>
      </c>
      <c r="R24" s="161">
        <v>6154.7</v>
      </c>
      <c r="S24" s="161">
        <v>5852.5</v>
      </c>
      <c r="T24" s="161">
        <v>5961.2151056099983</v>
      </c>
      <c r="U24" s="161">
        <v>7074.3109611200025</v>
      </c>
      <c r="V24" s="142">
        <v>7225.5738932999948</v>
      </c>
      <c r="W24" s="142">
        <v>6963.3</v>
      </c>
      <c r="X24" s="142">
        <v>7844.585892019998</v>
      </c>
      <c r="Y24" s="142">
        <v>8739.9861263000003</v>
      </c>
      <c r="Z24" s="142">
        <v>9351.0138930500016</v>
      </c>
      <c r="AA24" s="142">
        <v>8950.6041992199971</v>
      </c>
      <c r="AB24" s="161">
        <v>9094.7376415899944</v>
      </c>
      <c r="AC24" s="142">
        <v>9258.3847039700013</v>
      </c>
    </row>
    <row r="25" spans="1:51" x14ac:dyDescent="0.2">
      <c r="A25" s="358" t="s">
        <v>166</v>
      </c>
      <c r="F25" s="161"/>
      <c r="G25" s="161"/>
      <c r="H25" s="161"/>
      <c r="I25" s="161"/>
      <c r="J25" s="161">
        <v>4007.2437992779473</v>
      </c>
      <c r="K25" s="161">
        <v>4005.8177631610179</v>
      </c>
      <c r="L25" s="161">
        <v>3865.8075274531338</v>
      </c>
      <c r="M25" s="161">
        <v>3762.7127851894293</v>
      </c>
      <c r="N25" s="161">
        <v>3867.2938957894294</v>
      </c>
      <c r="O25" s="161">
        <v>3836.0926279849818</v>
      </c>
      <c r="P25" s="161">
        <v>3753.6914069613131</v>
      </c>
      <c r="Q25" s="161">
        <v>3668.3516060899374</v>
      </c>
      <c r="R25" s="161">
        <v>3758.6430268166514</v>
      </c>
      <c r="S25" s="161">
        <v>3595.7007031578005</v>
      </c>
      <c r="T25" s="161">
        <v>3526.4023089845268</v>
      </c>
      <c r="U25" s="161">
        <v>3342.7992626789501</v>
      </c>
      <c r="V25" s="142">
        <v>3207.1</v>
      </c>
      <c r="W25" s="161">
        <v>3269.1</v>
      </c>
      <c r="X25" s="161">
        <v>3380.7486003785393</v>
      </c>
      <c r="Y25" s="161">
        <v>3831.1826912058964</v>
      </c>
      <c r="Z25" s="142">
        <v>4286.7909390944642</v>
      </c>
      <c r="AA25" s="161">
        <v>4292.1389716084896</v>
      </c>
      <c r="AB25" s="161">
        <v>3915.9943888556195</v>
      </c>
      <c r="AC25" s="161">
        <v>4153.1509557996706</v>
      </c>
    </row>
    <row r="26" spans="1:51" s="161" customFormat="1" ht="15.75" x14ac:dyDescent="0.2">
      <c r="A26" s="359" t="s">
        <v>164</v>
      </c>
      <c r="J26" s="165">
        <v>838</v>
      </c>
      <c r="K26" s="165">
        <v>831</v>
      </c>
      <c r="L26" s="165">
        <v>839</v>
      </c>
      <c r="M26" s="165">
        <v>841</v>
      </c>
      <c r="N26" s="165">
        <v>829</v>
      </c>
      <c r="O26" s="165">
        <v>823</v>
      </c>
      <c r="P26" s="165">
        <v>820</v>
      </c>
      <c r="Q26" s="165">
        <v>816</v>
      </c>
      <c r="R26" s="165">
        <v>811</v>
      </c>
      <c r="S26" s="165">
        <v>820</v>
      </c>
      <c r="T26" s="165">
        <v>813</v>
      </c>
      <c r="U26" s="165">
        <v>821</v>
      </c>
      <c r="V26" s="165">
        <v>828</v>
      </c>
      <c r="W26" s="165">
        <v>840</v>
      </c>
      <c r="X26" s="165">
        <v>846</v>
      </c>
      <c r="Y26" s="440" t="s">
        <v>377</v>
      </c>
      <c r="Z26" s="165">
        <v>858</v>
      </c>
      <c r="AA26" s="430" t="s">
        <v>360</v>
      </c>
      <c r="AB26" s="440" t="s">
        <v>366</v>
      </c>
      <c r="AC26" s="440" t="s">
        <v>374</v>
      </c>
    </row>
    <row r="27" spans="1:51" s="161" customFormat="1" x14ac:dyDescent="0.2"/>
    <row r="28" spans="1:51" s="161" customFormat="1" ht="44.25" customHeight="1" x14ac:dyDescent="0.2">
      <c r="A28" s="454" t="s">
        <v>367</v>
      </c>
      <c r="B28" s="454"/>
      <c r="C28" s="454"/>
      <c r="D28" s="454"/>
      <c r="E28" s="454"/>
      <c r="F28" s="454"/>
      <c r="G28" s="454"/>
      <c r="H28" s="454"/>
      <c r="I28" s="454"/>
      <c r="J28" s="454"/>
      <c r="K28" s="454"/>
      <c r="L28" s="454"/>
      <c r="M28" s="454"/>
      <c r="N28" s="454"/>
      <c r="O28" s="454"/>
      <c r="P28" s="454"/>
      <c r="Q28" s="454"/>
      <c r="R28" s="454"/>
      <c r="S28" s="454"/>
      <c r="T28" s="454"/>
      <c r="U28" s="454"/>
      <c r="V28" s="454"/>
      <c r="W28" s="454"/>
      <c r="X28" s="454"/>
      <c r="Y28" s="454"/>
    </row>
    <row r="29" spans="1:51" s="427" customFormat="1" ht="46.5" customHeight="1" x14ac:dyDescent="0.2">
      <c r="A29" s="508" t="s">
        <v>225</v>
      </c>
      <c r="B29" s="508"/>
      <c r="C29" s="508"/>
      <c r="D29" s="508"/>
      <c r="E29" s="508"/>
      <c r="F29" s="508"/>
      <c r="G29" s="508"/>
      <c r="H29" s="508"/>
      <c r="I29" s="508"/>
      <c r="J29" s="508"/>
      <c r="K29" s="508"/>
      <c r="L29" s="508"/>
      <c r="M29" s="508"/>
      <c r="N29" s="508"/>
      <c r="O29" s="508"/>
      <c r="P29" s="508"/>
      <c r="Q29" s="508"/>
      <c r="R29" s="508"/>
      <c r="S29" s="508"/>
      <c r="T29" s="508"/>
      <c r="U29" s="508"/>
      <c r="V29" s="508"/>
      <c r="W29" s="508"/>
      <c r="X29" s="508"/>
      <c r="Y29" s="508"/>
      <c r="Z29" s="508"/>
      <c r="AA29" s="508"/>
      <c r="AB29" s="508"/>
      <c r="AC29" s="508"/>
    </row>
    <row r="40" spans="1:5" ht="13.5" hidden="1" customHeight="1" x14ac:dyDescent="0.2">
      <c r="A40" s="142" t="s">
        <v>28</v>
      </c>
    </row>
    <row r="41" spans="1:5" ht="13.5" hidden="1" customHeight="1" x14ac:dyDescent="0.2">
      <c r="A41" s="168" t="s">
        <v>12</v>
      </c>
      <c r="B41" s="147">
        <v>52.2</v>
      </c>
      <c r="C41" s="147">
        <v>99.4</v>
      </c>
      <c r="D41" s="147">
        <v>142.5</v>
      </c>
      <c r="E41" s="147">
        <v>177.9</v>
      </c>
    </row>
    <row r="42" spans="1:5" ht="13.5" hidden="1" customHeight="1" x14ac:dyDescent="0.2">
      <c r="A42" s="167" t="s">
        <v>13</v>
      </c>
      <c r="B42" s="147">
        <v>18.3</v>
      </c>
      <c r="C42" s="147">
        <v>29.7</v>
      </c>
      <c r="D42" s="147">
        <v>78.400000000000006</v>
      </c>
      <c r="E42" s="147">
        <v>99.8</v>
      </c>
    </row>
    <row r="44" spans="1:5" ht="13.5" hidden="1" customHeight="1" x14ac:dyDescent="0.2">
      <c r="A44" s="168" t="s">
        <v>218</v>
      </c>
      <c r="B44" s="147">
        <v>0</v>
      </c>
      <c r="C44" s="147">
        <v>0</v>
      </c>
      <c r="D44" s="147">
        <v>0</v>
      </c>
      <c r="E44" s="147">
        <v>0</v>
      </c>
    </row>
    <row r="45" spans="1:5" ht="13.5" hidden="1" customHeight="1" x14ac:dyDescent="0.2">
      <c r="A45" s="170" t="s">
        <v>15</v>
      </c>
      <c r="B45" s="171">
        <v>116.4</v>
      </c>
      <c r="C45" s="171">
        <v>250.5</v>
      </c>
      <c r="D45" s="171">
        <v>393.3</v>
      </c>
      <c r="E45" s="171">
        <v>496.9</v>
      </c>
    </row>
    <row r="46" spans="1:5" ht="13.5" hidden="1" customHeight="1" x14ac:dyDescent="0.2">
      <c r="A46" s="172" t="s">
        <v>16</v>
      </c>
      <c r="B46" s="147">
        <v>-36.6</v>
      </c>
      <c r="C46" s="147">
        <v>-80.7</v>
      </c>
      <c r="D46" s="147">
        <v>-123.5</v>
      </c>
      <c r="E46" s="147">
        <v>-172.5</v>
      </c>
    </row>
    <row r="47" spans="1:5" ht="13.5" hidden="1" customHeight="1" x14ac:dyDescent="0.2">
      <c r="A47" s="172" t="s">
        <v>17</v>
      </c>
      <c r="B47" s="147">
        <v>-27</v>
      </c>
      <c r="C47" s="147">
        <v>-59.8</v>
      </c>
      <c r="D47" s="147">
        <v>-91.9</v>
      </c>
      <c r="E47" s="147">
        <v>-129.19999999999999</v>
      </c>
    </row>
    <row r="48" spans="1:5" ht="13.5" hidden="1" customHeight="1" x14ac:dyDescent="0.2">
      <c r="A48" s="170" t="s">
        <v>18</v>
      </c>
      <c r="B48" s="171">
        <v>-63.6</v>
      </c>
      <c r="C48" s="171">
        <v>-140.5</v>
      </c>
      <c r="D48" s="171">
        <v>-215.4</v>
      </c>
      <c r="E48" s="171">
        <v>-301.7</v>
      </c>
    </row>
    <row r="49" spans="1:5" ht="13.5" hidden="1" customHeight="1" x14ac:dyDescent="0.2">
      <c r="A49" s="167" t="s">
        <v>19</v>
      </c>
      <c r="B49" s="147">
        <v>0</v>
      </c>
      <c r="C49" s="147">
        <v>0</v>
      </c>
      <c r="D49" s="147">
        <v>0</v>
      </c>
      <c r="E49" s="161">
        <v>0</v>
      </c>
    </row>
    <row r="50" spans="1:5" ht="13.5" hidden="1" customHeight="1" x14ac:dyDescent="0.2">
      <c r="A50" s="168" t="s">
        <v>20</v>
      </c>
      <c r="B50" s="147">
        <v>-11.2</v>
      </c>
      <c r="C50" s="147">
        <v>-18.5</v>
      </c>
      <c r="D50" s="147">
        <v>-17.600000000000001</v>
      </c>
      <c r="E50" s="147">
        <v>-28.5</v>
      </c>
    </row>
    <row r="51" spans="1:5" ht="27" hidden="1" customHeight="1" x14ac:dyDescent="0.2">
      <c r="A51" s="172" t="s">
        <v>21</v>
      </c>
      <c r="B51" s="147">
        <v>-1.2</v>
      </c>
      <c r="C51" s="147">
        <v>-0.9</v>
      </c>
      <c r="D51" s="147">
        <v>-1.4</v>
      </c>
      <c r="E51" s="147">
        <v>-1.5</v>
      </c>
    </row>
    <row r="52" spans="1:5" ht="13.5" hidden="1" customHeight="1" x14ac:dyDescent="0.2">
      <c r="A52" s="168" t="s">
        <v>22</v>
      </c>
      <c r="B52" s="147">
        <v>0</v>
      </c>
      <c r="C52" s="147">
        <v>0</v>
      </c>
      <c r="D52" s="147">
        <v>0</v>
      </c>
      <c r="E52" s="147"/>
    </row>
    <row r="53" spans="1:5" ht="13.5" hidden="1" customHeight="1" x14ac:dyDescent="0.2">
      <c r="A53" s="170" t="s">
        <v>23</v>
      </c>
      <c r="B53" s="171">
        <v>40.4</v>
      </c>
      <c r="C53" s="171">
        <v>90.6</v>
      </c>
      <c r="D53" s="171">
        <v>158.9</v>
      </c>
      <c r="E53" s="171">
        <v>165.2</v>
      </c>
    </row>
    <row r="54" spans="1:5" ht="13.5" hidden="1" customHeight="1" x14ac:dyDescent="0.2">
      <c r="A54" s="168" t="s">
        <v>24</v>
      </c>
      <c r="B54" s="147">
        <v>-23.6</v>
      </c>
      <c r="C54" s="147">
        <v>-33.9</v>
      </c>
      <c r="D54" s="147">
        <v>-58.8</v>
      </c>
      <c r="E54" s="147">
        <v>-60.7</v>
      </c>
    </row>
    <row r="55" spans="1:5" ht="13.5" hidden="1" customHeight="1" x14ac:dyDescent="0.2">
      <c r="A55" s="168" t="s">
        <v>25</v>
      </c>
      <c r="B55" s="147">
        <v>0</v>
      </c>
      <c r="C55" s="147">
        <v>0</v>
      </c>
      <c r="D55" s="147">
        <v>0</v>
      </c>
      <c r="E55" s="147">
        <v>0</v>
      </c>
    </row>
    <row r="56" spans="1:5" ht="13.5" hidden="1" customHeight="1" x14ac:dyDescent="0.2">
      <c r="A56" s="170" t="s">
        <v>26</v>
      </c>
      <c r="B56" s="171">
        <v>16.8</v>
      </c>
      <c r="C56" s="171">
        <v>56.7</v>
      </c>
      <c r="D56" s="171">
        <v>100.1</v>
      </c>
      <c r="E56" s="171">
        <v>104.5</v>
      </c>
    </row>
    <row r="57" spans="1:5" ht="13.5" hidden="1" customHeight="1" x14ac:dyDescent="0.2"/>
    <row r="58" spans="1:5" ht="13.5" hidden="1" customHeight="1" x14ac:dyDescent="0.2"/>
    <row r="59" spans="1:5" ht="13.5" hidden="1" customHeight="1" x14ac:dyDescent="0.2">
      <c r="A59" s="142" t="s">
        <v>29</v>
      </c>
    </row>
    <row r="60" spans="1:5" ht="13.5" hidden="1" customHeight="1" x14ac:dyDescent="0.2">
      <c r="B60" s="173">
        <v>0</v>
      </c>
      <c r="E60" s="173">
        <v>0</v>
      </c>
    </row>
    <row r="61" spans="1:5" ht="13.5" hidden="1" customHeight="1" x14ac:dyDescent="0.2">
      <c r="B61" s="173">
        <v>0</v>
      </c>
      <c r="E61" s="173">
        <v>0</v>
      </c>
    </row>
    <row r="62" spans="1:5" ht="13.5" hidden="1" customHeight="1" x14ac:dyDescent="0.2">
      <c r="B62" s="173">
        <v>2.4</v>
      </c>
      <c r="E62" s="173">
        <v>9.5</v>
      </c>
    </row>
    <row r="64" spans="1:5" ht="13.5" hidden="1" customHeight="1" x14ac:dyDescent="0.2">
      <c r="B64" s="174">
        <v>2.4</v>
      </c>
      <c r="E64" s="174">
        <v>9.5</v>
      </c>
    </row>
    <row r="65" spans="2:5" ht="13.5" hidden="1" customHeight="1" x14ac:dyDescent="0.2">
      <c r="B65" s="173">
        <v>-4.0999999999999996</v>
      </c>
      <c r="E65" s="173">
        <v>-14.5</v>
      </c>
    </row>
    <row r="66" spans="2:5" ht="13.5" hidden="1" customHeight="1" x14ac:dyDescent="0.2">
      <c r="B66" s="173">
        <v>-4.5</v>
      </c>
      <c r="E66" s="173">
        <v>-24.7</v>
      </c>
    </row>
    <row r="67" spans="2:5" ht="13.5" hidden="1" customHeight="1" x14ac:dyDescent="0.2">
      <c r="B67" s="174">
        <v>-8.6</v>
      </c>
      <c r="E67" s="174">
        <v>-39.200000000000003</v>
      </c>
    </row>
    <row r="68" spans="2:5" ht="13.5" hidden="1" customHeight="1" x14ac:dyDescent="0.2">
      <c r="B68" s="173">
        <v>0</v>
      </c>
      <c r="E68" s="173">
        <v>0</v>
      </c>
    </row>
    <row r="69" spans="2:5" ht="13.5" hidden="1" customHeight="1" x14ac:dyDescent="0.2">
      <c r="B69" s="173">
        <v>0</v>
      </c>
      <c r="E69" s="173">
        <v>0</v>
      </c>
    </row>
  </sheetData>
  <mergeCells count="16">
    <mergeCell ref="A28:Y28"/>
    <mergeCell ref="A29:AC29"/>
    <mergeCell ref="Z3:AC3"/>
    <mergeCell ref="AV3:AY3"/>
    <mergeCell ref="V3:Y3"/>
    <mergeCell ref="R3:U3"/>
    <mergeCell ref="A3:A4"/>
    <mergeCell ref="B3:E3"/>
    <mergeCell ref="F3:I3"/>
    <mergeCell ref="J3:M3"/>
    <mergeCell ref="N3:Q3"/>
    <mergeCell ref="AF3:AI3"/>
    <mergeCell ref="AJ3:AM3"/>
    <mergeCell ref="AN3:AQ3"/>
    <mergeCell ref="AR3:AU3"/>
    <mergeCell ref="AE3:AE4"/>
  </mergeCells>
  <printOptions horizontalCentered="1"/>
  <pageMargins left="0.25" right="0.25" top="0.75" bottom="0.75" header="0.3" footer="0.3"/>
  <pageSetup paperSize="8" scale="80" fitToWidth="2" orientation="landscape" r:id="rId1"/>
  <colBreaks count="1" manualBreakCount="1">
    <brk id="2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2"/>
    <pageSetUpPr fitToPage="1"/>
  </sheetPr>
  <dimension ref="A1:BO96"/>
  <sheetViews>
    <sheetView zoomScale="85" zoomScaleNormal="85" workbookViewId="0">
      <pane xSplit="13" ySplit="3" topLeftCell="R4" activePane="bottomRight" state="frozen"/>
      <selection pane="topRight" activeCell="N1" sqref="N1"/>
      <selection pane="bottomLeft" activeCell="A4" sqref="A4"/>
      <selection pane="bottomRight" activeCell="R23" sqref="R23:AC23"/>
    </sheetView>
  </sheetViews>
  <sheetFormatPr defaultColWidth="9.140625" defaultRowHeight="13.5" outlineLevelCol="1" x14ac:dyDescent="0.2"/>
  <cols>
    <col min="1" max="1" width="50.7109375" style="142" customWidth="1"/>
    <col min="2" max="2" width="11" style="161" hidden="1" customWidth="1"/>
    <col min="3" max="3" width="13.140625" style="161" hidden="1" customWidth="1"/>
    <col min="4" max="5" width="10.28515625" style="161" hidden="1" customWidth="1"/>
    <col min="6" max="6" width="12.85546875" style="161" hidden="1" customWidth="1" outlineLevel="1"/>
    <col min="7" max="7" width="12.140625" style="161" hidden="1" customWidth="1" outlineLevel="1"/>
    <col min="8" max="8" width="13.42578125" style="161" hidden="1" customWidth="1" outlineLevel="1"/>
    <col min="9" max="9" width="11.28515625" style="142" hidden="1" customWidth="1" outlineLevel="1"/>
    <col min="10" max="11" width="14.140625" style="142" hidden="1" customWidth="1" outlineLevel="1"/>
    <col min="12" max="12" width="13.140625" style="142" hidden="1" customWidth="1" outlineLevel="1"/>
    <col min="13" max="13" width="12.42578125" style="142" hidden="1" customWidth="1" outlineLevel="1"/>
    <col min="14" max="17" width="14.28515625" style="142" hidden="1" customWidth="1" outlineLevel="1"/>
    <col min="18" max="18" width="14.28515625" style="142" customWidth="1" collapsed="1"/>
    <col min="19" max="20" width="14.28515625" style="142" customWidth="1"/>
    <col min="21" max="33" width="13.140625" style="142" customWidth="1"/>
    <col min="34" max="34" width="9.140625" style="142" customWidth="1"/>
    <col min="35" max="35" width="50.7109375" style="142" customWidth="1"/>
    <col min="36" max="39" width="11.7109375" style="142" hidden="1" customWidth="1"/>
    <col min="40" max="51" width="11.7109375" style="142" hidden="1" customWidth="1" outlineLevel="1"/>
    <col min="52" max="52" width="11.7109375" style="142" customWidth="1" collapsed="1"/>
    <col min="53" max="59" width="11.7109375" style="142" customWidth="1"/>
    <col min="60" max="67" width="11.28515625" style="142" customWidth="1"/>
    <col min="68" max="16384" width="9.140625" style="142"/>
  </cols>
  <sheetData>
    <row r="1" spans="1:67" ht="14.25" thickBot="1" x14ac:dyDescent="0.25"/>
    <row r="2" spans="1:67" ht="15.75" customHeight="1" thickBot="1" x14ac:dyDescent="0.25">
      <c r="A2" s="511" t="s">
        <v>259</v>
      </c>
      <c r="B2" s="513" t="s">
        <v>96</v>
      </c>
      <c r="C2" s="514"/>
      <c r="D2" s="514"/>
      <c r="E2" s="515"/>
      <c r="F2" s="513" t="s">
        <v>97</v>
      </c>
      <c r="G2" s="514"/>
      <c r="H2" s="514"/>
      <c r="I2" s="515"/>
      <c r="J2" s="513" t="s">
        <v>211</v>
      </c>
      <c r="K2" s="514"/>
      <c r="L2" s="514"/>
      <c r="M2" s="514"/>
      <c r="N2" s="509" t="s">
        <v>219</v>
      </c>
      <c r="O2" s="510"/>
      <c r="P2" s="510"/>
      <c r="Q2" s="516"/>
      <c r="R2" s="509" t="s">
        <v>228</v>
      </c>
      <c r="S2" s="510"/>
      <c r="T2" s="510"/>
      <c r="U2" s="510"/>
      <c r="V2" s="509" t="s">
        <v>265</v>
      </c>
      <c r="W2" s="510"/>
      <c r="X2" s="510"/>
      <c r="Y2" s="510"/>
      <c r="Z2" s="509" t="s">
        <v>276</v>
      </c>
      <c r="AA2" s="510"/>
      <c r="AB2" s="510"/>
      <c r="AC2" s="510"/>
      <c r="AD2" s="509" t="s">
        <v>290</v>
      </c>
      <c r="AE2" s="510"/>
      <c r="AF2" s="510"/>
      <c r="AG2" s="510"/>
      <c r="AI2" s="511" t="s">
        <v>161</v>
      </c>
      <c r="AJ2" s="513" t="s">
        <v>96</v>
      </c>
      <c r="AK2" s="514"/>
      <c r="AL2" s="514"/>
      <c r="AM2" s="515"/>
      <c r="AN2" s="513" t="s">
        <v>97</v>
      </c>
      <c r="AO2" s="514"/>
      <c r="AP2" s="514"/>
      <c r="AQ2" s="515"/>
      <c r="AR2" s="513" t="s">
        <v>211</v>
      </c>
      <c r="AS2" s="514"/>
      <c r="AT2" s="514"/>
      <c r="AU2" s="515"/>
      <c r="AV2" s="513" t="s">
        <v>219</v>
      </c>
      <c r="AW2" s="514"/>
      <c r="AX2" s="514"/>
      <c r="AY2" s="515"/>
      <c r="AZ2" s="509" t="s">
        <v>228</v>
      </c>
      <c r="BA2" s="510"/>
      <c r="BB2" s="510"/>
      <c r="BC2" s="510"/>
      <c r="BD2" s="509" t="s">
        <v>265</v>
      </c>
      <c r="BE2" s="510"/>
      <c r="BF2" s="510"/>
      <c r="BG2" s="510"/>
      <c r="BH2" s="509" t="s">
        <v>276</v>
      </c>
      <c r="BI2" s="510"/>
      <c r="BJ2" s="510"/>
      <c r="BK2" s="510"/>
      <c r="BL2" s="509" t="s">
        <v>290</v>
      </c>
      <c r="BM2" s="510"/>
      <c r="BN2" s="510"/>
      <c r="BO2" s="510"/>
    </row>
    <row r="3" spans="1:67" ht="25.5" customHeight="1" x14ac:dyDescent="0.2">
      <c r="A3" s="512"/>
      <c r="B3" s="144" t="s">
        <v>103</v>
      </c>
      <c r="C3" s="144" t="s">
        <v>104</v>
      </c>
      <c r="D3" s="144" t="s">
        <v>105</v>
      </c>
      <c r="E3" s="144" t="s">
        <v>106</v>
      </c>
      <c r="F3" s="144" t="s">
        <v>103</v>
      </c>
      <c r="G3" s="144" t="s">
        <v>104</v>
      </c>
      <c r="H3" s="144" t="s">
        <v>105</v>
      </c>
      <c r="I3" s="144" t="s">
        <v>106</v>
      </c>
      <c r="J3" s="144" t="s">
        <v>103</v>
      </c>
      <c r="K3" s="144" t="s">
        <v>104</v>
      </c>
      <c r="L3" s="144" t="s">
        <v>105</v>
      </c>
      <c r="M3" s="144" t="s">
        <v>106</v>
      </c>
      <c r="N3" s="144" t="s">
        <v>103</v>
      </c>
      <c r="O3" s="144" t="s">
        <v>104</v>
      </c>
      <c r="P3" s="144" t="s">
        <v>105</v>
      </c>
      <c r="Q3" s="144" t="s">
        <v>106</v>
      </c>
      <c r="R3" s="144" t="s">
        <v>103</v>
      </c>
      <c r="S3" s="144" t="s">
        <v>104</v>
      </c>
      <c r="T3" s="144" t="s">
        <v>105</v>
      </c>
      <c r="U3" s="144" t="s">
        <v>106</v>
      </c>
      <c r="V3" s="144" t="s">
        <v>103</v>
      </c>
      <c r="W3" s="144" t="s">
        <v>104</v>
      </c>
      <c r="X3" s="144" t="s">
        <v>105</v>
      </c>
      <c r="Y3" s="144" t="s">
        <v>106</v>
      </c>
      <c r="Z3" s="144" t="s">
        <v>103</v>
      </c>
      <c r="AA3" s="144" t="s">
        <v>104</v>
      </c>
      <c r="AB3" s="144" t="s">
        <v>105</v>
      </c>
      <c r="AC3" s="144" t="s">
        <v>106</v>
      </c>
      <c r="AD3" s="144" t="s">
        <v>103</v>
      </c>
      <c r="AE3" s="144" t="s">
        <v>104</v>
      </c>
      <c r="AF3" s="144" t="s">
        <v>105</v>
      </c>
      <c r="AG3" s="144" t="s">
        <v>106</v>
      </c>
      <c r="AI3" s="512"/>
      <c r="AJ3" s="145" t="s">
        <v>8</v>
      </c>
      <c r="AK3" s="145" t="s">
        <v>9</v>
      </c>
      <c r="AL3" s="145" t="s">
        <v>10</v>
      </c>
      <c r="AM3" s="145" t="s">
        <v>11</v>
      </c>
      <c r="AN3" s="145" t="s">
        <v>8</v>
      </c>
      <c r="AO3" s="145" t="s">
        <v>9</v>
      </c>
      <c r="AP3" s="145" t="s">
        <v>10</v>
      </c>
      <c r="AQ3" s="145" t="s">
        <v>11</v>
      </c>
      <c r="AR3" s="145" t="s">
        <v>8</v>
      </c>
      <c r="AS3" s="145" t="s">
        <v>9</v>
      </c>
      <c r="AT3" s="145" t="s">
        <v>10</v>
      </c>
      <c r="AU3" s="145" t="s">
        <v>11</v>
      </c>
      <c r="AV3" s="145" t="s">
        <v>8</v>
      </c>
      <c r="AW3" s="145" t="s">
        <v>9</v>
      </c>
      <c r="AX3" s="145" t="s">
        <v>10</v>
      </c>
      <c r="AY3" s="145" t="s">
        <v>11</v>
      </c>
      <c r="AZ3" s="145" t="s">
        <v>8</v>
      </c>
      <c r="BA3" s="145" t="s">
        <v>9</v>
      </c>
      <c r="BB3" s="145" t="s">
        <v>10</v>
      </c>
      <c r="BC3" s="145" t="s">
        <v>11</v>
      </c>
      <c r="BD3" s="145" t="s">
        <v>8</v>
      </c>
      <c r="BE3" s="145" t="s">
        <v>9</v>
      </c>
      <c r="BF3" s="145" t="s">
        <v>10</v>
      </c>
      <c r="BG3" s="145" t="s">
        <v>11</v>
      </c>
      <c r="BH3" s="145" t="s">
        <v>8</v>
      </c>
      <c r="BI3" s="145" t="s">
        <v>9</v>
      </c>
      <c r="BJ3" s="145" t="s">
        <v>10</v>
      </c>
      <c r="BK3" s="145" t="s">
        <v>11</v>
      </c>
      <c r="BL3" s="145" t="s">
        <v>8</v>
      </c>
      <c r="BM3" s="145" t="s">
        <v>9</v>
      </c>
      <c r="BN3" s="145" t="s">
        <v>10</v>
      </c>
      <c r="BO3" s="145" t="s">
        <v>11</v>
      </c>
    </row>
    <row r="4" spans="1:67" s="148" customFormat="1" x14ac:dyDescent="0.2">
      <c r="A4" s="146" t="s">
        <v>140</v>
      </c>
      <c r="B4" s="147">
        <v>-1.8864286813259508</v>
      </c>
      <c r="C4" s="147">
        <v>-11.549474991785818</v>
      </c>
      <c r="D4" s="147">
        <v>-17.640873791422067</v>
      </c>
      <c r="E4" s="147">
        <v>-33.299999999999997</v>
      </c>
      <c r="F4" s="147">
        <v>-18.899999999999999</v>
      </c>
      <c r="G4" s="147">
        <v>-47.099999999999994</v>
      </c>
      <c r="H4" s="147">
        <v>-65.400000000000006</v>
      </c>
      <c r="I4" s="147">
        <v>-76.3</v>
      </c>
      <c r="J4" s="147">
        <v>-15.700000000000001</v>
      </c>
      <c r="K4" s="147">
        <v>-24.599999999999998</v>
      </c>
      <c r="L4" s="147">
        <v>-30.700000000000003</v>
      </c>
      <c r="M4" s="147">
        <v>-37.5</v>
      </c>
      <c r="N4" s="147">
        <v>-15.3</v>
      </c>
      <c r="O4" s="147">
        <v>-23.5</v>
      </c>
      <c r="P4" s="147">
        <v>-36.699999999999996</v>
      </c>
      <c r="Q4" s="147">
        <v>-47.100000000000009</v>
      </c>
      <c r="R4" s="147">
        <v>-16.100000000000001</v>
      </c>
      <c r="S4" s="147">
        <v>-30.700000000000003</v>
      </c>
      <c r="T4" s="147">
        <v>-40.799999999999997</v>
      </c>
      <c r="U4" s="147">
        <v>-54.999999999999993</v>
      </c>
      <c r="V4" s="147">
        <v>-13.1</v>
      </c>
      <c r="W4" s="147">
        <v>-22.499999999999996</v>
      </c>
      <c r="X4" s="147">
        <v>-34.4</v>
      </c>
      <c r="Y4" s="236">
        <v>-47.4</v>
      </c>
      <c r="Z4" s="236">
        <v>-13.6</v>
      </c>
      <c r="AA4" s="236">
        <v>-25.500000000000004</v>
      </c>
      <c r="AB4" s="236">
        <v>-39.500000000000007</v>
      </c>
      <c r="AC4" s="236">
        <v>-50.599999999999994</v>
      </c>
      <c r="AD4" s="236"/>
      <c r="AE4" s="236"/>
      <c r="AF4" s="236"/>
      <c r="AG4" s="236"/>
      <c r="AH4" s="252"/>
      <c r="AI4" s="146" t="s">
        <v>140</v>
      </c>
      <c r="AJ4" s="147">
        <v>-1.8864286813259508</v>
      </c>
      <c r="AK4" s="147">
        <v>-9.6630463104598672</v>
      </c>
      <c r="AL4" s="147">
        <v>-6.0913987996362486</v>
      </c>
      <c r="AM4" s="147">
        <v>-15.659126208577931</v>
      </c>
      <c r="AN4" s="147">
        <v>-18.899999999999999</v>
      </c>
      <c r="AO4" s="147">
        <v>-28.199999999999996</v>
      </c>
      <c r="AP4" s="147">
        <v>-18.300000000000011</v>
      </c>
      <c r="AQ4" s="147">
        <v>-10.899999999999991</v>
      </c>
      <c r="AR4" s="147">
        <v>-15.700000000000001</v>
      </c>
      <c r="AS4" s="147">
        <v>-8.8999999999999968</v>
      </c>
      <c r="AT4" s="147">
        <v>-6.100000000000005</v>
      </c>
      <c r="AU4" s="147">
        <v>-6.7999999999999972</v>
      </c>
      <c r="AV4" s="147">
        <v>-15.3</v>
      </c>
      <c r="AW4" s="147">
        <v>-8.1999999999999993</v>
      </c>
      <c r="AX4" s="147">
        <v>-13.199999999999996</v>
      </c>
      <c r="AY4" s="147">
        <v>-10.400000000000013</v>
      </c>
      <c r="AZ4" s="147">
        <v>-16.100000000000001</v>
      </c>
      <c r="BA4" s="147">
        <v>-14.600000000000001</v>
      </c>
      <c r="BB4" s="147">
        <v>-10.099999999999994</v>
      </c>
      <c r="BC4" s="147">
        <v>-14.199999999999996</v>
      </c>
      <c r="BD4" s="147">
        <v>-13.1</v>
      </c>
      <c r="BE4" s="147">
        <v>-9.3999999999999968</v>
      </c>
      <c r="BF4" s="147">
        <v>-11.900000000000002</v>
      </c>
      <c r="BG4" s="147">
        <v>-13</v>
      </c>
      <c r="BH4" s="147">
        <v>-13.6</v>
      </c>
      <c r="BI4" s="147">
        <v>-11.900000000000004</v>
      </c>
      <c r="BJ4" s="147">
        <v>-14.000000000000004</v>
      </c>
      <c r="BK4" s="147">
        <f>AC4-AB4</f>
        <v>-11.099999999999987</v>
      </c>
      <c r="BL4" s="147"/>
      <c r="BM4" s="147"/>
      <c r="BN4" s="147"/>
      <c r="BO4" s="147"/>
    </row>
    <row r="5" spans="1:67" s="149" customFormat="1" x14ac:dyDescent="0.2">
      <c r="A5" s="146" t="s">
        <v>169</v>
      </c>
      <c r="B5" s="147">
        <v>-0.14219712632833037</v>
      </c>
      <c r="C5" s="147">
        <v>5.5263331113564025</v>
      </c>
      <c r="D5" s="147">
        <v>-4.7064880569980287</v>
      </c>
      <c r="E5" s="147">
        <v>3.5</v>
      </c>
      <c r="F5" s="147">
        <v>2.3000000000000003</v>
      </c>
      <c r="G5" s="147">
        <v>-0.3</v>
      </c>
      <c r="H5" s="147">
        <v>6.2</v>
      </c>
      <c r="I5" s="147">
        <v>3.3</v>
      </c>
      <c r="J5" s="147">
        <v>1.7999999999999998</v>
      </c>
      <c r="K5" s="147">
        <v>4.8999999999999995</v>
      </c>
      <c r="L5" s="147">
        <v>7.5</v>
      </c>
      <c r="M5" s="147">
        <v>13.1</v>
      </c>
      <c r="N5" s="147">
        <v>3.9000000000000004</v>
      </c>
      <c r="O5" s="147">
        <v>12.299999999999999</v>
      </c>
      <c r="P5" s="147">
        <v>35.300000000000004</v>
      </c>
      <c r="Q5" s="147">
        <v>45</v>
      </c>
      <c r="R5" s="147">
        <v>6.1</v>
      </c>
      <c r="S5" s="147">
        <v>12.1</v>
      </c>
      <c r="T5" s="147">
        <v>19</v>
      </c>
      <c r="U5" s="147">
        <v>37.5</v>
      </c>
      <c r="V5" s="147">
        <v>7</v>
      </c>
      <c r="W5" s="147">
        <v>21.2</v>
      </c>
      <c r="X5" s="147">
        <v>53.4</v>
      </c>
      <c r="Y5" s="236">
        <v>57.5</v>
      </c>
      <c r="Z5" s="236">
        <v>9.9</v>
      </c>
      <c r="AA5" s="236">
        <v>15.7</v>
      </c>
      <c r="AB5" s="236">
        <v>41</v>
      </c>
      <c r="AC5" s="236">
        <v>48</v>
      </c>
      <c r="AD5" s="236"/>
      <c r="AE5" s="236"/>
      <c r="AF5" s="236"/>
      <c r="AG5" s="236"/>
      <c r="AH5" s="252"/>
      <c r="AI5" s="146" t="s">
        <v>169</v>
      </c>
      <c r="AJ5" s="147">
        <v>-0.14219712632833037</v>
      </c>
      <c r="AK5" s="147">
        <v>5.6685302376847329</v>
      </c>
      <c r="AL5" s="147">
        <v>-10.23282116835443</v>
      </c>
      <c r="AM5" s="147">
        <v>8.2064880569980296</v>
      </c>
      <c r="AN5" s="147">
        <v>2.3000000000000003</v>
      </c>
      <c r="AO5" s="147">
        <v>-2.6</v>
      </c>
      <c r="AP5" s="147">
        <v>6.5</v>
      </c>
      <c r="AQ5" s="147">
        <v>-2.9000000000000004</v>
      </c>
      <c r="AR5" s="147">
        <v>1.7999999999999998</v>
      </c>
      <c r="AS5" s="147">
        <v>3.0999999999999996</v>
      </c>
      <c r="AT5" s="147">
        <v>2.6000000000000005</v>
      </c>
      <c r="AU5" s="147">
        <v>5.6</v>
      </c>
      <c r="AV5" s="147">
        <v>3.9000000000000004</v>
      </c>
      <c r="AW5" s="147">
        <v>8.3999999999999986</v>
      </c>
      <c r="AX5" s="147">
        <v>23.000000000000007</v>
      </c>
      <c r="AY5" s="147">
        <v>9.6999999999999957</v>
      </c>
      <c r="AZ5" s="147">
        <v>6.1</v>
      </c>
      <c r="BA5" s="147">
        <v>6</v>
      </c>
      <c r="BB5" s="147">
        <v>6.9</v>
      </c>
      <c r="BC5" s="147">
        <v>18.5</v>
      </c>
      <c r="BD5" s="147">
        <v>7</v>
      </c>
      <c r="BE5" s="147">
        <v>14.2</v>
      </c>
      <c r="BF5" s="147">
        <v>32.200000000000003</v>
      </c>
      <c r="BG5" s="147">
        <v>4.1000000000000014</v>
      </c>
      <c r="BH5" s="147">
        <v>9.9</v>
      </c>
      <c r="BI5" s="147">
        <v>5.7999999999999989</v>
      </c>
      <c r="BJ5" s="147">
        <v>25.3</v>
      </c>
      <c r="BK5" s="147">
        <f>AC5-AB5</f>
        <v>7</v>
      </c>
      <c r="BL5" s="147"/>
      <c r="BM5" s="147"/>
      <c r="BN5" s="147"/>
      <c r="BO5" s="147"/>
    </row>
    <row r="6" spans="1:67" s="148" customFormat="1" x14ac:dyDescent="0.2">
      <c r="A6" s="146" t="s">
        <v>142</v>
      </c>
      <c r="B6" s="147">
        <v>4.5071829678300324</v>
      </c>
      <c r="C6" s="147">
        <v>11.16278529959996</v>
      </c>
      <c r="D6" s="147">
        <v>14.043531169999051</v>
      </c>
      <c r="E6" s="147">
        <v>23.3</v>
      </c>
      <c r="F6" s="147">
        <v>5</v>
      </c>
      <c r="G6" s="147">
        <v>9.1</v>
      </c>
      <c r="H6" s="147">
        <v>12.9</v>
      </c>
      <c r="I6" s="147">
        <v>16.5</v>
      </c>
      <c r="J6" s="147">
        <v>5.8</v>
      </c>
      <c r="K6" s="147">
        <v>8.6</v>
      </c>
      <c r="L6" s="147">
        <v>11.399999999999999</v>
      </c>
      <c r="M6" s="147">
        <v>15.5</v>
      </c>
      <c r="N6" s="147">
        <v>4.1000000000000005</v>
      </c>
      <c r="O6" s="147">
        <v>4.6000000000000005</v>
      </c>
      <c r="P6" s="147">
        <v>8.1</v>
      </c>
      <c r="Q6" s="147">
        <v>7.4</v>
      </c>
      <c r="R6" s="147">
        <v>4</v>
      </c>
      <c r="S6" s="147">
        <v>7.2</v>
      </c>
      <c r="T6" s="147">
        <v>9</v>
      </c>
      <c r="U6" s="147">
        <v>10.6</v>
      </c>
      <c r="V6" s="147">
        <v>3.3999999999999995</v>
      </c>
      <c r="W6" s="147">
        <v>6.7</v>
      </c>
      <c r="X6" s="147">
        <v>8.3999999999999986</v>
      </c>
      <c r="Y6" s="236">
        <v>11.799999999999999</v>
      </c>
      <c r="Z6" s="236">
        <v>2.5</v>
      </c>
      <c r="AA6" s="236">
        <v>3.9</v>
      </c>
      <c r="AB6" s="236">
        <v>6.1000000000000005</v>
      </c>
      <c r="AC6" s="236">
        <v>5.5</v>
      </c>
      <c r="AD6" s="236"/>
      <c r="AE6" s="236"/>
      <c r="AF6" s="236"/>
      <c r="AG6" s="236"/>
      <c r="AH6" s="252"/>
      <c r="AI6" s="146" t="s">
        <v>142</v>
      </c>
      <c r="AJ6" s="147">
        <v>4.5071829678300324</v>
      </c>
      <c r="AK6" s="147">
        <v>6.655602331769928</v>
      </c>
      <c r="AL6" s="147">
        <v>2.8807458703990907</v>
      </c>
      <c r="AM6" s="147">
        <v>9.2564688300009497</v>
      </c>
      <c r="AN6" s="147">
        <v>5</v>
      </c>
      <c r="AO6" s="147">
        <v>4.0999999999999996</v>
      </c>
      <c r="AP6" s="147">
        <v>3.8000000000000007</v>
      </c>
      <c r="AQ6" s="147">
        <v>3.5999999999999996</v>
      </c>
      <c r="AR6" s="147">
        <v>5.8</v>
      </c>
      <c r="AS6" s="147">
        <v>2.8</v>
      </c>
      <c r="AT6" s="147">
        <v>2.7999999999999989</v>
      </c>
      <c r="AU6" s="147">
        <v>4.1000000000000014</v>
      </c>
      <c r="AV6" s="147">
        <v>4.1000000000000005</v>
      </c>
      <c r="AW6" s="147">
        <v>0.5</v>
      </c>
      <c r="AX6" s="147">
        <v>3.4999999999999991</v>
      </c>
      <c r="AY6" s="147">
        <v>-0.69999999999999929</v>
      </c>
      <c r="AZ6" s="147">
        <v>4</v>
      </c>
      <c r="BA6" s="147">
        <v>3.2</v>
      </c>
      <c r="BB6" s="147">
        <v>1.7999999999999998</v>
      </c>
      <c r="BC6" s="147">
        <v>1.5999999999999996</v>
      </c>
      <c r="BD6" s="147">
        <v>3.3999999999999995</v>
      </c>
      <c r="BE6" s="147">
        <v>3.3000000000000007</v>
      </c>
      <c r="BF6" s="147">
        <v>1.6999999999999984</v>
      </c>
      <c r="BG6" s="147">
        <v>3.4000000000000004</v>
      </c>
      <c r="BH6" s="147">
        <v>2.5</v>
      </c>
      <c r="BI6" s="147">
        <v>1.4</v>
      </c>
      <c r="BJ6" s="147">
        <v>2.2000000000000006</v>
      </c>
      <c r="BK6" s="147">
        <f>AC6-AB6</f>
        <v>-0.60000000000000053</v>
      </c>
      <c r="BL6" s="147"/>
      <c r="BM6" s="147"/>
      <c r="BN6" s="147"/>
      <c r="BO6" s="147"/>
    </row>
    <row r="7" spans="1:67" s="148" customFormat="1" x14ac:dyDescent="0.2">
      <c r="A7" s="146" t="s">
        <v>143</v>
      </c>
      <c r="B7" s="147">
        <v>0</v>
      </c>
      <c r="C7" s="147">
        <v>0</v>
      </c>
      <c r="D7" s="147">
        <v>0</v>
      </c>
      <c r="E7" s="147">
        <v>0</v>
      </c>
      <c r="F7" s="147">
        <v>0</v>
      </c>
      <c r="G7" s="147">
        <v>0</v>
      </c>
      <c r="H7" s="147">
        <v>0</v>
      </c>
      <c r="I7" s="147">
        <v>0</v>
      </c>
      <c r="J7" s="147">
        <v>0</v>
      </c>
      <c r="K7" s="147">
        <v>0</v>
      </c>
      <c r="L7" s="147">
        <v>0</v>
      </c>
      <c r="M7" s="147">
        <v>0</v>
      </c>
      <c r="N7" s="147">
        <v>0</v>
      </c>
      <c r="O7" s="147">
        <v>0</v>
      </c>
      <c r="P7" s="147">
        <v>0</v>
      </c>
      <c r="Q7" s="147">
        <v>0</v>
      </c>
      <c r="R7" s="147">
        <v>0</v>
      </c>
      <c r="S7" s="147">
        <v>0</v>
      </c>
      <c r="T7" s="147">
        <v>0</v>
      </c>
      <c r="U7" s="147">
        <v>0</v>
      </c>
      <c r="V7" s="147">
        <v>0</v>
      </c>
      <c r="W7" s="147">
        <v>0</v>
      </c>
      <c r="X7" s="147">
        <v>0</v>
      </c>
      <c r="Y7" s="236">
        <v>0</v>
      </c>
      <c r="Z7" s="236">
        <v>0</v>
      </c>
      <c r="AA7" s="236">
        <v>0</v>
      </c>
      <c r="AB7" s="236">
        <v>0</v>
      </c>
      <c r="AC7" s="236">
        <v>0</v>
      </c>
      <c r="AD7" s="236"/>
      <c r="AE7" s="236"/>
      <c r="AF7" s="236"/>
      <c r="AG7" s="236"/>
      <c r="AH7" s="252"/>
      <c r="AI7" s="146" t="s">
        <v>143</v>
      </c>
      <c r="AJ7" s="147">
        <v>0</v>
      </c>
      <c r="AK7" s="147">
        <v>0</v>
      </c>
      <c r="AL7" s="147">
        <v>0</v>
      </c>
      <c r="AM7" s="147">
        <v>0</v>
      </c>
      <c r="AN7" s="147">
        <v>0</v>
      </c>
      <c r="AO7" s="147">
        <v>0</v>
      </c>
      <c r="AP7" s="147">
        <v>0</v>
      </c>
      <c r="AQ7" s="147">
        <v>0</v>
      </c>
      <c r="AR7" s="147">
        <v>0</v>
      </c>
      <c r="AS7" s="147">
        <v>0</v>
      </c>
      <c r="AT7" s="147">
        <v>0</v>
      </c>
      <c r="AU7" s="147">
        <v>0</v>
      </c>
      <c r="AV7" s="147">
        <v>0</v>
      </c>
      <c r="AW7" s="147">
        <v>0</v>
      </c>
      <c r="AX7" s="147">
        <v>0</v>
      </c>
      <c r="AY7" s="147">
        <v>0</v>
      </c>
      <c r="AZ7" s="147">
        <v>0</v>
      </c>
      <c r="BA7" s="147">
        <v>0</v>
      </c>
      <c r="BB7" s="147">
        <v>0</v>
      </c>
      <c r="BC7" s="147">
        <v>0</v>
      </c>
      <c r="BD7" s="147">
        <v>0</v>
      </c>
      <c r="BE7" s="147">
        <v>0</v>
      </c>
      <c r="BF7" s="147">
        <v>0</v>
      </c>
      <c r="BG7" s="147">
        <v>0</v>
      </c>
      <c r="BH7" s="147">
        <v>0</v>
      </c>
      <c r="BI7" s="147">
        <v>0</v>
      </c>
      <c r="BJ7" s="147">
        <v>0</v>
      </c>
      <c r="BK7" s="147">
        <f>AC7-AB7</f>
        <v>0</v>
      </c>
      <c r="BL7" s="147"/>
      <c r="BM7" s="147"/>
      <c r="BN7" s="147"/>
      <c r="BO7" s="147"/>
    </row>
    <row r="8" spans="1:67" s="148" customFormat="1" x14ac:dyDescent="0.2">
      <c r="A8" s="150" t="s">
        <v>144</v>
      </c>
      <c r="B8" s="151">
        <v>2.4785571601757512</v>
      </c>
      <c r="C8" s="151">
        <v>5.2396434191705445</v>
      </c>
      <c r="D8" s="151">
        <v>-8.3038306784210452</v>
      </c>
      <c r="E8" s="151">
        <v>-6.4999999999999964</v>
      </c>
      <c r="F8" s="151">
        <v>-11.599999999999998</v>
      </c>
      <c r="G8" s="151">
        <v>-38.29999999999999</v>
      </c>
      <c r="H8" s="151">
        <v>-46.300000000000004</v>
      </c>
      <c r="I8" s="151">
        <v>-56.5</v>
      </c>
      <c r="J8" s="151">
        <v>-8.1000000000000014</v>
      </c>
      <c r="K8" s="151">
        <v>-11.1</v>
      </c>
      <c r="L8" s="151">
        <v>-11.800000000000004</v>
      </c>
      <c r="M8" s="151">
        <v>-8.8999999999999986</v>
      </c>
      <c r="N8" s="151">
        <v>-7.3</v>
      </c>
      <c r="O8" s="151">
        <v>-6.6000000000000005</v>
      </c>
      <c r="P8" s="151">
        <v>6.7000000000000082</v>
      </c>
      <c r="Q8" s="151">
        <v>5.2999999999999918</v>
      </c>
      <c r="R8" s="151">
        <v>-6.0000000000000018</v>
      </c>
      <c r="S8" s="151">
        <v>-11.400000000000002</v>
      </c>
      <c r="T8" s="151">
        <v>-12.799999999999997</v>
      </c>
      <c r="U8" s="151">
        <v>-6.8999999999999932</v>
      </c>
      <c r="V8" s="151">
        <v>-2.7</v>
      </c>
      <c r="W8" s="151">
        <v>5.400000000000003</v>
      </c>
      <c r="X8" s="151">
        <v>27.4</v>
      </c>
      <c r="Y8" s="237">
        <v>21.9</v>
      </c>
      <c r="Z8" s="237">
        <v>-1.1999999999999993</v>
      </c>
      <c r="AA8" s="237">
        <v>-5.9000000000000039</v>
      </c>
      <c r="AB8" s="237">
        <v>7.5999999999999934</v>
      </c>
      <c r="AC8" s="237">
        <v>2.9000000000000057</v>
      </c>
      <c r="AD8" s="237"/>
      <c r="AE8" s="237"/>
      <c r="AF8" s="237"/>
      <c r="AG8" s="237"/>
      <c r="AH8" s="252"/>
      <c r="AI8" s="150" t="s">
        <v>144</v>
      </c>
      <c r="AJ8" s="151">
        <v>2.4785571601757512</v>
      </c>
      <c r="AK8" s="151">
        <v>2.7610862589947933</v>
      </c>
      <c r="AL8" s="151">
        <v>-13.54347409759159</v>
      </c>
      <c r="AM8" s="151">
        <v>1.8038306784210487</v>
      </c>
      <c r="AN8" s="151">
        <v>-11.599999999999998</v>
      </c>
      <c r="AO8" s="151">
        <v>-26.699999999999992</v>
      </c>
      <c r="AP8" s="151">
        <v>-8.0000000000000142</v>
      </c>
      <c r="AQ8" s="151">
        <v>-10.199999999999996</v>
      </c>
      <c r="AR8" s="151">
        <v>-8.1000000000000014</v>
      </c>
      <c r="AS8" s="151">
        <v>-2.9999999999999982</v>
      </c>
      <c r="AT8" s="151">
        <v>-0.70000000000000462</v>
      </c>
      <c r="AU8" s="151">
        <v>2.9000000000000057</v>
      </c>
      <c r="AV8" s="151">
        <v>-7.3</v>
      </c>
      <c r="AW8" s="151">
        <v>0.69999999999999929</v>
      </c>
      <c r="AX8" s="151">
        <v>13.300000000000008</v>
      </c>
      <c r="AY8" s="151">
        <v>-1.4000000000000163</v>
      </c>
      <c r="AZ8" s="151">
        <v>-6.0000000000000018</v>
      </c>
      <c r="BA8" s="151">
        <v>-5.4000000000000012</v>
      </c>
      <c r="BB8" s="151">
        <v>-1.399999999999995</v>
      </c>
      <c r="BC8" s="151">
        <v>5.9000000000000039</v>
      </c>
      <c r="BD8" s="151">
        <v>-2.7</v>
      </c>
      <c r="BE8" s="151">
        <v>8.1000000000000032</v>
      </c>
      <c r="BF8" s="151">
        <v>22</v>
      </c>
      <c r="BG8" s="151">
        <v>-5.5</v>
      </c>
      <c r="BH8" s="151">
        <v>-1.1999999999999993</v>
      </c>
      <c r="BI8" s="151">
        <v>-4.7000000000000046</v>
      </c>
      <c r="BJ8" s="151">
        <v>13.499999999999996</v>
      </c>
      <c r="BK8" s="151">
        <f t="shared" ref="BK8:BK19" si="0">AC8-AB8</f>
        <v>-4.6999999999999877</v>
      </c>
      <c r="BL8" s="151"/>
      <c r="BM8" s="151"/>
      <c r="BN8" s="151"/>
      <c r="BO8" s="151"/>
    </row>
    <row r="9" spans="1:67" s="148" customFormat="1" x14ac:dyDescent="0.2">
      <c r="A9" s="146" t="s">
        <v>145</v>
      </c>
      <c r="B9" s="147">
        <v>-22.450905245027506</v>
      </c>
      <c r="C9" s="147">
        <v>-48.136712492609988</v>
      </c>
      <c r="D9" s="147">
        <v>-74.471301260425008</v>
      </c>
      <c r="E9" s="147">
        <v>-106.5112292772736</v>
      </c>
      <c r="F9" s="147">
        <v>-23.5</v>
      </c>
      <c r="G9" s="147">
        <v>-50.2</v>
      </c>
      <c r="H9" s="147">
        <v>-80.999999999999986</v>
      </c>
      <c r="I9" s="147">
        <v>-113.8</v>
      </c>
      <c r="J9" s="147">
        <v>-28.199999999999996</v>
      </c>
      <c r="K9" s="147">
        <v>-60.100000000000009</v>
      </c>
      <c r="L9" s="147">
        <v>-87.2</v>
      </c>
      <c r="M9" s="147">
        <v>-118.2</v>
      </c>
      <c r="N9" s="147">
        <v>-27</v>
      </c>
      <c r="O9" s="147">
        <v>-55.7</v>
      </c>
      <c r="P9" s="147">
        <v>-85.5</v>
      </c>
      <c r="Q9" s="147">
        <v>-117.1</v>
      </c>
      <c r="R9" s="147">
        <v>-27.300000000000004</v>
      </c>
      <c r="S9" s="147">
        <v>-57.699999999999996</v>
      </c>
      <c r="T9" s="147">
        <v>-86.899999999999991</v>
      </c>
      <c r="U9" s="147">
        <v>-116.5</v>
      </c>
      <c r="V9" s="147">
        <v>-27.900000000000002</v>
      </c>
      <c r="W9" s="147">
        <v>-59.300000000000004</v>
      </c>
      <c r="X9" s="147">
        <v>-90.300000000000011</v>
      </c>
      <c r="Y9" s="236">
        <v>-121.10000000000001</v>
      </c>
      <c r="Z9" s="236">
        <v>-28.5</v>
      </c>
      <c r="AA9" s="236">
        <v>-60.300000000000004</v>
      </c>
      <c r="AB9" s="236">
        <v>-91.899999999999991</v>
      </c>
      <c r="AC9" s="236">
        <v>-123</v>
      </c>
      <c r="AD9" s="236"/>
      <c r="AE9" s="236"/>
      <c r="AF9" s="236"/>
      <c r="AG9" s="236"/>
      <c r="AH9" s="252"/>
      <c r="AI9" s="146" t="s">
        <v>145</v>
      </c>
      <c r="AJ9" s="147">
        <v>-18.350905245027505</v>
      </c>
      <c r="AK9" s="147">
        <v>-25.685807247582481</v>
      </c>
      <c r="AL9" s="147">
        <v>-26.334588767815021</v>
      </c>
      <c r="AM9" s="147">
        <v>-32.039928016848592</v>
      </c>
      <c r="AN9" s="147">
        <v>-23.5</v>
      </c>
      <c r="AO9" s="147">
        <v>-26.700000000000003</v>
      </c>
      <c r="AP9" s="147">
        <v>-30.799999999999983</v>
      </c>
      <c r="AQ9" s="147">
        <v>-32.800000000000011</v>
      </c>
      <c r="AR9" s="147">
        <v>-28.199999999999996</v>
      </c>
      <c r="AS9" s="147">
        <v>-31.900000000000013</v>
      </c>
      <c r="AT9" s="147">
        <v>-27.099999999999994</v>
      </c>
      <c r="AU9" s="147">
        <v>-31</v>
      </c>
      <c r="AV9" s="147">
        <v>-27</v>
      </c>
      <c r="AW9" s="147">
        <v>-28.700000000000003</v>
      </c>
      <c r="AX9" s="147">
        <v>-29.799999999999997</v>
      </c>
      <c r="AY9" s="147">
        <v>-31.599999999999994</v>
      </c>
      <c r="AZ9" s="147">
        <v>-27.300000000000004</v>
      </c>
      <c r="BA9" s="147">
        <v>-30.399999999999991</v>
      </c>
      <c r="BB9" s="147">
        <v>-29.199999999999996</v>
      </c>
      <c r="BC9" s="147">
        <v>-29.600000000000009</v>
      </c>
      <c r="BD9" s="147">
        <v>-27.900000000000002</v>
      </c>
      <c r="BE9" s="147">
        <v>-31.400000000000002</v>
      </c>
      <c r="BF9" s="147">
        <v>-31.000000000000007</v>
      </c>
      <c r="BG9" s="147">
        <v>-30.799999999999997</v>
      </c>
      <c r="BH9" s="147">
        <v>-28.5</v>
      </c>
      <c r="BI9" s="147">
        <v>-31.800000000000004</v>
      </c>
      <c r="BJ9" s="147">
        <v>-31.599999999999987</v>
      </c>
      <c r="BK9" s="147">
        <f t="shared" si="0"/>
        <v>-31.100000000000009</v>
      </c>
      <c r="BL9" s="147"/>
      <c r="BM9" s="147"/>
      <c r="BN9" s="147"/>
      <c r="BO9" s="147"/>
    </row>
    <row r="10" spans="1:67" s="148" customFormat="1" x14ac:dyDescent="0.2">
      <c r="A10" s="146" t="s">
        <v>146</v>
      </c>
      <c r="B10" s="147">
        <v>-11.404465194604992</v>
      </c>
      <c r="C10" s="147">
        <v>-27.463974060369999</v>
      </c>
      <c r="D10" s="147">
        <v>-41.017987837965009</v>
      </c>
      <c r="E10" s="147">
        <v>-55.699999999999996</v>
      </c>
      <c r="F10" s="147">
        <v>-9.4</v>
      </c>
      <c r="G10" s="147">
        <v>-20.3</v>
      </c>
      <c r="H10" s="147">
        <v>-33.4</v>
      </c>
      <c r="I10" s="147">
        <v>-52.400000000000006</v>
      </c>
      <c r="J10" s="147">
        <v>-13.100000000000001</v>
      </c>
      <c r="K10" s="147">
        <v>-20.8</v>
      </c>
      <c r="L10" s="147">
        <v>-37.200000000000003</v>
      </c>
      <c r="M10" s="147">
        <v>-55.1</v>
      </c>
      <c r="N10" s="147">
        <v>-11.4</v>
      </c>
      <c r="O10" s="147">
        <v>-25.6</v>
      </c>
      <c r="P10" s="147">
        <v>-41.8</v>
      </c>
      <c r="Q10" s="147">
        <v>-60.5</v>
      </c>
      <c r="R10" s="147">
        <v>-10.9</v>
      </c>
      <c r="S10" s="147">
        <v>-22.3</v>
      </c>
      <c r="T10" s="147">
        <v>-37.700000000000003</v>
      </c>
      <c r="U10" s="147">
        <v>-56.3</v>
      </c>
      <c r="V10" s="147">
        <v>-8.8000000000000007</v>
      </c>
      <c r="W10" s="147">
        <v>-18.2</v>
      </c>
      <c r="X10" s="147">
        <v>-26.7</v>
      </c>
      <c r="Y10" s="236">
        <v>-39</v>
      </c>
      <c r="Z10" s="236">
        <v>-7</v>
      </c>
      <c r="AA10" s="236">
        <v>-14.7</v>
      </c>
      <c r="AB10" s="236">
        <v>-23.2</v>
      </c>
      <c r="AC10" s="236">
        <v>-35.6</v>
      </c>
      <c r="AD10" s="236"/>
      <c r="AE10" s="236"/>
      <c r="AF10" s="236"/>
      <c r="AG10" s="236"/>
      <c r="AH10" s="252"/>
      <c r="AI10" s="146" t="s">
        <v>146</v>
      </c>
      <c r="AJ10" s="147">
        <v>-15.504465194604991</v>
      </c>
      <c r="AK10" s="147">
        <v>-16.059508865765007</v>
      </c>
      <c r="AL10" s="147">
        <v>-13.55401377759501</v>
      </c>
      <c r="AM10" s="147">
        <v>-14.682012162034987</v>
      </c>
      <c r="AN10" s="147">
        <v>-9.4</v>
      </c>
      <c r="AO10" s="147">
        <v>-10.9</v>
      </c>
      <c r="AP10" s="147">
        <v>-13.099999999999998</v>
      </c>
      <c r="AQ10" s="147">
        <v>-19.000000000000007</v>
      </c>
      <c r="AR10" s="147">
        <v>-13.100000000000001</v>
      </c>
      <c r="AS10" s="147">
        <v>-7.6999999999999993</v>
      </c>
      <c r="AT10" s="147">
        <v>-16.400000000000002</v>
      </c>
      <c r="AU10" s="147">
        <v>-17.899999999999999</v>
      </c>
      <c r="AV10" s="147">
        <v>-11.4</v>
      </c>
      <c r="AW10" s="147">
        <v>-14.200000000000001</v>
      </c>
      <c r="AX10" s="147">
        <v>-16.199999999999996</v>
      </c>
      <c r="AY10" s="147">
        <v>-18.700000000000003</v>
      </c>
      <c r="AZ10" s="147">
        <v>-10.9</v>
      </c>
      <c r="BA10" s="147">
        <v>-11.4</v>
      </c>
      <c r="BB10" s="147">
        <v>-15.400000000000002</v>
      </c>
      <c r="BC10" s="147">
        <v>-18.599999999999994</v>
      </c>
      <c r="BD10" s="147">
        <v>-8.8000000000000007</v>
      </c>
      <c r="BE10" s="147">
        <v>-9.3999999999999986</v>
      </c>
      <c r="BF10" s="147">
        <v>-8.5</v>
      </c>
      <c r="BG10" s="147">
        <v>-12.3</v>
      </c>
      <c r="BH10" s="147">
        <v>-7</v>
      </c>
      <c r="BI10" s="147">
        <v>-7.6999999999999993</v>
      </c>
      <c r="BJ10" s="147">
        <v>-8.5</v>
      </c>
      <c r="BK10" s="147">
        <f t="shared" si="0"/>
        <v>-12.400000000000002</v>
      </c>
      <c r="BL10" s="147"/>
      <c r="BM10" s="147"/>
      <c r="BN10" s="147"/>
      <c r="BO10" s="147"/>
    </row>
    <row r="11" spans="1:67" s="148" customFormat="1" x14ac:dyDescent="0.2">
      <c r="A11" s="150" t="s">
        <v>147</v>
      </c>
      <c r="B11" s="151">
        <v>-33.855370439632495</v>
      </c>
      <c r="C11" s="151">
        <v>-75.600686552979994</v>
      </c>
      <c r="D11" s="151">
        <v>-115.48928909839002</v>
      </c>
      <c r="E11" s="151">
        <v>-162.21122927727359</v>
      </c>
      <c r="F11" s="151">
        <v>-32.9</v>
      </c>
      <c r="G11" s="151">
        <v>-70.5</v>
      </c>
      <c r="H11" s="151">
        <v>-114.39999999999998</v>
      </c>
      <c r="I11" s="151">
        <v>-166.2</v>
      </c>
      <c r="J11" s="151">
        <v>-41.3</v>
      </c>
      <c r="K11" s="151">
        <v>-80.900000000000006</v>
      </c>
      <c r="L11" s="151">
        <v>-124.4</v>
      </c>
      <c r="M11" s="151">
        <v>-173.3</v>
      </c>
      <c r="N11" s="151">
        <v>-38.4</v>
      </c>
      <c r="O11" s="151">
        <v>-81.300000000000011</v>
      </c>
      <c r="P11" s="151">
        <v>-127.3</v>
      </c>
      <c r="Q11" s="151">
        <v>-177.6</v>
      </c>
      <c r="R11" s="151">
        <v>-38.200000000000003</v>
      </c>
      <c r="S11" s="151">
        <v>-80</v>
      </c>
      <c r="T11" s="151">
        <v>-124.6</v>
      </c>
      <c r="U11" s="151">
        <v>-172.8</v>
      </c>
      <c r="V11" s="151">
        <v>-36.700000000000003</v>
      </c>
      <c r="W11" s="151">
        <v>-77.5</v>
      </c>
      <c r="X11" s="151">
        <v>-117.00000000000001</v>
      </c>
      <c r="Y11" s="237">
        <v>-160.10000000000002</v>
      </c>
      <c r="Z11" s="237">
        <v>-35.5</v>
      </c>
      <c r="AA11" s="237">
        <v>-75</v>
      </c>
      <c r="AB11" s="237">
        <v>-115.1</v>
      </c>
      <c r="AC11" s="237">
        <v>-158.6</v>
      </c>
      <c r="AD11" s="237"/>
      <c r="AE11" s="237"/>
      <c r="AF11" s="237"/>
      <c r="AG11" s="237"/>
      <c r="AH11" s="252"/>
      <c r="AI11" s="150" t="s">
        <v>147</v>
      </c>
      <c r="AJ11" s="151">
        <v>-33.855370439632495</v>
      </c>
      <c r="AK11" s="151">
        <v>-41.745316113347499</v>
      </c>
      <c r="AL11" s="151">
        <v>-39.888602545410023</v>
      </c>
      <c r="AM11" s="151">
        <v>-46.721940178883571</v>
      </c>
      <c r="AN11" s="151">
        <v>-32.9</v>
      </c>
      <c r="AO11" s="151">
        <v>-37.6</v>
      </c>
      <c r="AP11" s="151">
        <v>-43.899999999999977</v>
      </c>
      <c r="AQ11" s="151">
        <v>-51.800000000000011</v>
      </c>
      <c r="AR11" s="151">
        <v>-41.3</v>
      </c>
      <c r="AS11" s="151">
        <v>-39.600000000000009</v>
      </c>
      <c r="AT11" s="151">
        <v>-43.5</v>
      </c>
      <c r="AU11" s="151">
        <v>-48.900000000000006</v>
      </c>
      <c r="AV11" s="151">
        <v>-38.4</v>
      </c>
      <c r="AW11" s="151">
        <v>-42.900000000000013</v>
      </c>
      <c r="AX11" s="151">
        <v>-45.999999999999986</v>
      </c>
      <c r="AY11" s="151">
        <v>-50.3</v>
      </c>
      <c r="AZ11" s="151">
        <v>-38.200000000000003</v>
      </c>
      <c r="BA11" s="151">
        <v>-41.79999999999999</v>
      </c>
      <c r="BB11" s="151">
        <v>-44.599999999999994</v>
      </c>
      <c r="BC11" s="151">
        <v>-48.200000000000017</v>
      </c>
      <c r="BD11" s="151">
        <v>-36.700000000000003</v>
      </c>
      <c r="BE11" s="151">
        <v>-40.799999999999997</v>
      </c>
      <c r="BF11" s="151">
        <v>-39.500000000000007</v>
      </c>
      <c r="BG11" s="151">
        <v>-43.100000000000009</v>
      </c>
      <c r="BH11" s="151">
        <v>-35.5</v>
      </c>
      <c r="BI11" s="151">
        <v>-39.5</v>
      </c>
      <c r="BJ11" s="151">
        <v>-40.099999999999994</v>
      </c>
      <c r="BK11" s="151">
        <f t="shared" si="0"/>
        <v>-43.5</v>
      </c>
      <c r="BL11" s="151"/>
      <c r="BM11" s="151"/>
      <c r="BN11" s="151"/>
      <c r="BO11" s="151"/>
    </row>
    <row r="12" spans="1:67" s="149" customFormat="1" x14ac:dyDescent="0.25">
      <c r="A12" s="152" t="s">
        <v>220</v>
      </c>
      <c r="B12" s="147">
        <v>0</v>
      </c>
      <c r="C12" s="147">
        <v>0</v>
      </c>
      <c r="D12" s="147">
        <v>0</v>
      </c>
      <c r="E12" s="147">
        <v>0</v>
      </c>
      <c r="F12" s="147">
        <v>0</v>
      </c>
      <c r="G12" s="147">
        <v>0</v>
      </c>
      <c r="H12" s="147">
        <v>0</v>
      </c>
      <c r="I12" s="147">
        <v>0</v>
      </c>
      <c r="J12" s="147">
        <v>0</v>
      </c>
      <c r="K12" s="147">
        <v>0</v>
      </c>
      <c r="L12" s="147">
        <v>0</v>
      </c>
      <c r="M12" s="147">
        <v>0</v>
      </c>
      <c r="N12" s="147">
        <v>0</v>
      </c>
      <c r="O12" s="147">
        <v>0</v>
      </c>
      <c r="P12" s="147">
        <v>0</v>
      </c>
      <c r="Q12" s="147">
        <v>0</v>
      </c>
      <c r="R12" s="147">
        <v>0</v>
      </c>
      <c r="S12" s="147">
        <v>0</v>
      </c>
      <c r="T12" s="147">
        <v>0</v>
      </c>
      <c r="U12" s="147">
        <v>0</v>
      </c>
      <c r="V12" s="147">
        <v>0</v>
      </c>
      <c r="W12" s="147">
        <v>0</v>
      </c>
      <c r="X12" s="147">
        <v>0</v>
      </c>
      <c r="Y12" s="236">
        <v>0</v>
      </c>
      <c r="Z12" s="236">
        <v>0</v>
      </c>
      <c r="AA12" s="236">
        <v>0</v>
      </c>
      <c r="AB12" s="236">
        <v>0</v>
      </c>
      <c r="AC12" s="236">
        <v>0</v>
      </c>
      <c r="AD12" s="236"/>
      <c r="AE12" s="236"/>
      <c r="AF12" s="236"/>
      <c r="AG12" s="236"/>
      <c r="AH12" s="252"/>
      <c r="AI12" s="152" t="s">
        <v>220</v>
      </c>
      <c r="AJ12" s="147">
        <v>0</v>
      </c>
      <c r="AK12" s="147">
        <v>0</v>
      </c>
      <c r="AL12" s="147">
        <v>0</v>
      </c>
      <c r="AM12" s="147">
        <v>0</v>
      </c>
      <c r="AN12" s="147">
        <v>0</v>
      </c>
      <c r="AO12" s="147">
        <v>0</v>
      </c>
      <c r="AP12" s="147">
        <v>0</v>
      </c>
      <c r="AQ12" s="147">
        <v>0</v>
      </c>
      <c r="AR12" s="147">
        <v>0</v>
      </c>
      <c r="AS12" s="147">
        <v>0</v>
      </c>
      <c r="AT12" s="147">
        <v>0</v>
      </c>
      <c r="AU12" s="147">
        <v>0</v>
      </c>
      <c r="AV12" s="147">
        <v>0</v>
      </c>
      <c r="AW12" s="147">
        <v>0</v>
      </c>
      <c r="AX12" s="147">
        <v>0</v>
      </c>
      <c r="AY12" s="147">
        <v>0</v>
      </c>
      <c r="AZ12" s="147">
        <v>0</v>
      </c>
      <c r="BA12" s="147">
        <v>0</v>
      </c>
      <c r="BB12" s="147">
        <v>0</v>
      </c>
      <c r="BC12" s="147">
        <v>0</v>
      </c>
      <c r="BD12" s="147">
        <v>0</v>
      </c>
      <c r="BE12" s="147">
        <v>0</v>
      </c>
      <c r="BF12" s="147">
        <v>0</v>
      </c>
      <c r="BG12" s="147">
        <v>0</v>
      </c>
      <c r="BH12" s="147">
        <v>0</v>
      </c>
      <c r="BI12" s="147">
        <v>0</v>
      </c>
      <c r="BJ12" s="147">
        <v>0</v>
      </c>
      <c r="BK12" s="147">
        <f t="shared" si="0"/>
        <v>0</v>
      </c>
      <c r="BL12" s="147"/>
      <c r="BM12" s="147"/>
      <c r="BN12" s="147"/>
      <c r="BO12" s="147"/>
    </row>
    <row r="13" spans="1:67" s="148" customFormat="1" x14ac:dyDescent="0.2">
      <c r="A13" s="146" t="s">
        <v>148</v>
      </c>
      <c r="B13" s="147">
        <v>-3.1</v>
      </c>
      <c r="C13" s="147">
        <v>-7.8</v>
      </c>
      <c r="D13" s="147">
        <v>-10.6</v>
      </c>
      <c r="E13" s="147">
        <v>-13.4</v>
      </c>
      <c r="F13" s="147">
        <v>-3.3</v>
      </c>
      <c r="G13" s="147">
        <v>-6.3</v>
      </c>
      <c r="H13" s="147">
        <v>-9.1</v>
      </c>
      <c r="I13" s="147">
        <v>-12</v>
      </c>
      <c r="J13" s="147">
        <v>-2.4</v>
      </c>
      <c r="K13" s="147">
        <v>-4.9000000000000004</v>
      </c>
      <c r="L13" s="147">
        <v>-5.7</v>
      </c>
      <c r="M13" s="147">
        <v>-7.2</v>
      </c>
      <c r="N13" s="147">
        <v>-2.2000000000000002</v>
      </c>
      <c r="O13" s="147">
        <v>-3.3</v>
      </c>
      <c r="P13" s="147">
        <v>-5.1000000000000005</v>
      </c>
      <c r="Q13" s="147">
        <v>-9</v>
      </c>
      <c r="R13" s="147">
        <v>-2.2000000000000002</v>
      </c>
      <c r="S13" s="147">
        <v>-3.8</v>
      </c>
      <c r="T13" s="147">
        <v>-6.3</v>
      </c>
      <c r="U13" s="147">
        <v>-9.6999999999999993</v>
      </c>
      <c r="V13" s="147">
        <v>-3.2</v>
      </c>
      <c r="W13" s="147">
        <v>-6</v>
      </c>
      <c r="X13" s="147">
        <v>-8.6000000000000014</v>
      </c>
      <c r="Y13" s="236">
        <v>-12.700000000000001</v>
      </c>
      <c r="Z13" s="236">
        <v>-2.2000000000000002</v>
      </c>
      <c r="AA13" s="236">
        <v>-15.2</v>
      </c>
      <c r="AB13" s="236">
        <v>-17.5</v>
      </c>
      <c r="AC13" s="236">
        <v>-16.7</v>
      </c>
      <c r="AD13" s="236"/>
      <c r="AE13" s="236"/>
      <c r="AF13" s="236"/>
      <c r="AG13" s="236"/>
      <c r="AH13" s="252"/>
      <c r="AI13" s="146" t="s">
        <v>148</v>
      </c>
      <c r="AJ13" s="147">
        <v>-4.0999999999999996</v>
      </c>
      <c r="AK13" s="147">
        <v>-4.6999999999999993</v>
      </c>
      <c r="AL13" s="147">
        <v>-2.8</v>
      </c>
      <c r="AM13" s="147">
        <v>-2.8000000000000007</v>
      </c>
      <c r="AN13" s="147">
        <v>-3.3</v>
      </c>
      <c r="AO13" s="147">
        <v>-3</v>
      </c>
      <c r="AP13" s="147">
        <v>-2.8</v>
      </c>
      <c r="AQ13" s="147">
        <v>-2.9000000000000004</v>
      </c>
      <c r="AR13" s="147">
        <v>-2.4</v>
      </c>
      <c r="AS13" s="147">
        <v>-2.5000000000000004</v>
      </c>
      <c r="AT13" s="147">
        <v>-0.79999999999999982</v>
      </c>
      <c r="AU13" s="147">
        <v>-1.5</v>
      </c>
      <c r="AV13" s="147">
        <v>-2.2000000000000002</v>
      </c>
      <c r="AW13" s="147">
        <v>-1.0999999999999996</v>
      </c>
      <c r="AX13" s="147">
        <v>-1.8000000000000007</v>
      </c>
      <c r="AY13" s="147">
        <v>-3.8999999999999995</v>
      </c>
      <c r="AZ13" s="147">
        <v>-2.2000000000000002</v>
      </c>
      <c r="BA13" s="147">
        <v>-1.5999999999999996</v>
      </c>
      <c r="BB13" s="147">
        <v>-2.5</v>
      </c>
      <c r="BC13" s="147">
        <v>-3.3999999999999995</v>
      </c>
      <c r="BD13" s="147">
        <v>-3.2</v>
      </c>
      <c r="BE13" s="147">
        <v>-2.8</v>
      </c>
      <c r="BF13" s="147">
        <v>-2.6000000000000014</v>
      </c>
      <c r="BG13" s="147">
        <v>-4.0999999999999996</v>
      </c>
      <c r="BH13" s="147">
        <v>-2.2000000000000002</v>
      </c>
      <c r="BI13" s="147">
        <v>-13</v>
      </c>
      <c r="BJ13" s="147">
        <v>-2.3000000000000007</v>
      </c>
      <c r="BK13" s="147">
        <f t="shared" si="0"/>
        <v>0.80000000000000071</v>
      </c>
      <c r="BL13" s="147"/>
      <c r="BM13" s="147"/>
      <c r="BN13" s="147"/>
      <c r="BO13" s="147"/>
    </row>
    <row r="14" spans="1:67" s="148" customFormat="1" x14ac:dyDescent="0.2">
      <c r="A14" s="146" t="s">
        <v>149</v>
      </c>
      <c r="B14" s="147">
        <v>-1</v>
      </c>
      <c r="C14" s="147">
        <v>-0.9</v>
      </c>
      <c r="D14" s="147">
        <v>-1.4</v>
      </c>
      <c r="E14" s="147">
        <v>-1.4</v>
      </c>
      <c r="F14" s="147">
        <v>-5.9</v>
      </c>
      <c r="G14" s="147">
        <v>-3</v>
      </c>
      <c r="H14" s="147">
        <v>-2.4000000000000004</v>
      </c>
      <c r="I14" s="147">
        <v>-4</v>
      </c>
      <c r="J14" s="147">
        <v>-1.2</v>
      </c>
      <c r="K14" s="147">
        <v>-0.8</v>
      </c>
      <c r="L14" s="147">
        <v>-0.1</v>
      </c>
      <c r="M14" s="147">
        <v>-0.30000000000000004</v>
      </c>
      <c r="N14" s="147">
        <v>0.30000000000000004</v>
      </c>
      <c r="O14" s="147">
        <v>-0.6</v>
      </c>
      <c r="P14" s="147">
        <v>-2.7</v>
      </c>
      <c r="Q14" s="147">
        <v>0.1</v>
      </c>
      <c r="R14" s="147">
        <v>-0.10000000000000009</v>
      </c>
      <c r="S14" s="147">
        <v>-0.1</v>
      </c>
      <c r="T14" s="147">
        <v>0.4</v>
      </c>
      <c r="U14" s="147">
        <v>-5.6000000000000005</v>
      </c>
      <c r="V14" s="147">
        <v>-1.3</v>
      </c>
      <c r="W14" s="147">
        <v>-8</v>
      </c>
      <c r="X14" s="147">
        <v>-7.4</v>
      </c>
      <c r="Y14" s="236">
        <v>-7.5</v>
      </c>
      <c r="Z14" s="236">
        <v>0.2</v>
      </c>
      <c r="AA14" s="236">
        <v>-1.1000000000000001</v>
      </c>
      <c r="AB14" s="236">
        <v>-2.8</v>
      </c>
      <c r="AC14" s="236">
        <v>-1.2000000000000002</v>
      </c>
      <c r="AD14" s="236"/>
      <c r="AE14" s="236"/>
      <c r="AF14" s="236"/>
      <c r="AG14" s="236"/>
      <c r="AH14" s="252"/>
      <c r="AI14" s="146" t="s">
        <v>149</v>
      </c>
      <c r="AJ14" s="147">
        <v>0</v>
      </c>
      <c r="AK14" s="147">
        <v>9.9999999999999978E-2</v>
      </c>
      <c r="AL14" s="147">
        <v>-0.49999999999999989</v>
      </c>
      <c r="AM14" s="147">
        <v>0</v>
      </c>
      <c r="AN14" s="147">
        <v>-5.9</v>
      </c>
      <c r="AO14" s="147">
        <v>2.9000000000000004</v>
      </c>
      <c r="AP14" s="147">
        <v>0.59999999999999964</v>
      </c>
      <c r="AQ14" s="147">
        <v>-1.5999999999999996</v>
      </c>
      <c r="AR14" s="147">
        <v>-1.2</v>
      </c>
      <c r="AS14" s="147">
        <v>0.39999999999999991</v>
      </c>
      <c r="AT14" s="147">
        <v>0.70000000000000007</v>
      </c>
      <c r="AU14" s="147">
        <v>-0.20000000000000004</v>
      </c>
      <c r="AV14" s="147">
        <v>0.30000000000000004</v>
      </c>
      <c r="AW14" s="147">
        <v>-0.9</v>
      </c>
      <c r="AX14" s="147">
        <v>-2.1</v>
      </c>
      <c r="AY14" s="147">
        <v>2.8000000000000003</v>
      </c>
      <c r="AZ14" s="147">
        <v>-0.10000000000000009</v>
      </c>
      <c r="BA14" s="147">
        <v>0</v>
      </c>
      <c r="BB14" s="147">
        <v>0.5</v>
      </c>
      <c r="BC14" s="147">
        <v>-6.0000000000000009</v>
      </c>
      <c r="BD14" s="147">
        <v>-1.3</v>
      </c>
      <c r="BE14" s="147">
        <v>-6.7</v>
      </c>
      <c r="BF14" s="147">
        <v>0.59999999999999964</v>
      </c>
      <c r="BG14" s="147">
        <v>-9.9999999999999645E-2</v>
      </c>
      <c r="BH14" s="147">
        <v>0.2</v>
      </c>
      <c r="BI14" s="147">
        <v>-1.3</v>
      </c>
      <c r="BJ14" s="147">
        <v>-1.6999999999999997</v>
      </c>
      <c r="BK14" s="147">
        <f t="shared" si="0"/>
        <v>1.5999999999999996</v>
      </c>
      <c r="BL14" s="147"/>
      <c r="BM14" s="147"/>
      <c r="BN14" s="147"/>
      <c r="BO14" s="147"/>
    </row>
    <row r="15" spans="1:67" s="148" customFormat="1" x14ac:dyDescent="0.2">
      <c r="A15" s="146" t="s">
        <v>150</v>
      </c>
      <c r="B15" s="147">
        <v>0</v>
      </c>
      <c r="C15" s="147">
        <v>-66.400000000000006</v>
      </c>
      <c r="D15" s="147">
        <v>-85.8</v>
      </c>
      <c r="E15" s="147">
        <v>-92.3</v>
      </c>
      <c r="F15" s="147">
        <v>-4.8</v>
      </c>
      <c r="G15" s="147">
        <v>-56.3</v>
      </c>
      <c r="H15" s="147">
        <v>-80.2</v>
      </c>
      <c r="I15" s="147">
        <v>-103</v>
      </c>
      <c r="J15" s="147">
        <v>-5.0999999999999996</v>
      </c>
      <c r="K15" s="147">
        <v>-10.5</v>
      </c>
      <c r="L15" s="147">
        <v>-38.700000000000003</v>
      </c>
      <c r="M15" s="147">
        <v>-49.3</v>
      </c>
      <c r="N15" s="147">
        <v>0</v>
      </c>
      <c r="O15" s="147">
        <v>-11.3</v>
      </c>
      <c r="P15" s="147">
        <v>-37.200000000000003</v>
      </c>
      <c r="Q15" s="147">
        <v>-54.800000000000004</v>
      </c>
      <c r="R15" s="147">
        <v>0.1</v>
      </c>
      <c r="S15" s="147">
        <v>-11.8</v>
      </c>
      <c r="T15" s="147">
        <v>-52.5</v>
      </c>
      <c r="U15" s="147">
        <v>-64.3</v>
      </c>
      <c r="V15" s="147">
        <v>0</v>
      </c>
      <c r="W15" s="147">
        <v>-17.899999999999999</v>
      </c>
      <c r="X15" s="147">
        <v>-60.4</v>
      </c>
      <c r="Y15" s="236">
        <v>-73.5</v>
      </c>
      <c r="Z15" s="236">
        <v>0.8</v>
      </c>
      <c r="AA15" s="236">
        <v>-33.799999999999997</v>
      </c>
      <c r="AB15" s="236">
        <v>-85</v>
      </c>
      <c r="AC15" s="236">
        <v>-86.300000000000011</v>
      </c>
      <c r="AD15" s="236"/>
      <c r="AE15" s="236"/>
      <c r="AF15" s="236"/>
      <c r="AG15" s="236"/>
      <c r="AH15" s="252"/>
      <c r="AI15" s="146" t="s">
        <v>150</v>
      </c>
      <c r="AJ15" s="147">
        <v>0</v>
      </c>
      <c r="AK15" s="147">
        <v>-66.400000000000006</v>
      </c>
      <c r="AL15" s="147">
        <v>-19.399999999999991</v>
      </c>
      <c r="AM15" s="147">
        <v>-6.5</v>
      </c>
      <c r="AN15" s="147">
        <v>-4.8</v>
      </c>
      <c r="AO15" s="147">
        <v>-51.5</v>
      </c>
      <c r="AP15" s="147">
        <v>-23.900000000000006</v>
      </c>
      <c r="AQ15" s="147">
        <v>-22.799999999999997</v>
      </c>
      <c r="AR15" s="147">
        <v>-5.0999999999999996</v>
      </c>
      <c r="AS15" s="147">
        <v>-5.4</v>
      </c>
      <c r="AT15" s="147">
        <v>-28.200000000000003</v>
      </c>
      <c r="AU15" s="147">
        <v>-10.599999999999994</v>
      </c>
      <c r="AV15" s="147">
        <v>0</v>
      </c>
      <c r="AW15" s="147">
        <v>-11.3</v>
      </c>
      <c r="AX15" s="147">
        <v>-25.900000000000002</v>
      </c>
      <c r="AY15" s="147">
        <v>-17.600000000000001</v>
      </c>
      <c r="AZ15" s="147">
        <v>0.1</v>
      </c>
      <c r="BA15" s="147">
        <v>-11.9</v>
      </c>
      <c r="BB15" s="147">
        <v>-40.700000000000003</v>
      </c>
      <c r="BC15" s="147">
        <v>-11.799999999999997</v>
      </c>
      <c r="BD15" s="147">
        <v>0</v>
      </c>
      <c r="BE15" s="147">
        <v>-17.899999999999999</v>
      </c>
      <c r="BF15" s="147">
        <v>-42.5</v>
      </c>
      <c r="BG15" s="147">
        <v>-13.100000000000001</v>
      </c>
      <c r="BH15" s="147">
        <v>0.8</v>
      </c>
      <c r="BI15" s="147">
        <v>-34.599999999999994</v>
      </c>
      <c r="BJ15" s="147">
        <v>-51.2</v>
      </c>
      <c r="BK15" s="147">
        <f t="shared" si="0"/>
        <v>-1.3000000000000114</v>
      </c>
      <c r="BL15" s="147"/>
      <c r="BM15" s="147"/>
      <c r="BN15" s="147"/>
      <c r="BO15" s="147"/>
    </row>
    <row r="16" spans="1:67" s="148" customFormat="1" x14ac:dyDescent="0.2">
      <c r="A16" s="150" t="s">
        <v>151</v>
      </c>
      <c r="B16" s="151">
        <v>-35.476813279456742</v>
      </c>
      <c r="C16" s="151">
        <v>-145.46104313380945</v>
      </c>
      <c r="D16" s="151">
        <v>-221.59311977681108</v>
      </c>
      <c r="E16" s="151">
        <v>-275.81122927727358</v>
      </c>
      <c r="F16" s="151">
        <v>-58.499999999999993</v>
      </c>
      <c r="G16" s="151">
        <v>-174.39999999999998</v>
      </c>
      <c r="H16" s="151">
        <v>-252.39999999999998</v>
      </c>
      <c r="I16" s="151">
        <v>-341.7</v>
      </c>
      <c r="J16" s="151">
        <v>-58.1</v>
      </c>
      <c r="K16" s="151">
        <v>-108.2</v>
      </c>
      <c r="L16" s="151">
        <v>-180.7</v>
      </c>
      <c r="M16" s="151">
        <v>-239</v>
      </c>
      <c r="N16" s="151">
        <v>-47.599999999999994</v>
      </c>
      <c r="O16" s="151">
        <v>-103.1</v>
      </c>
      <c r="P16" s="151">
        <v>-165.6</v>
      </c>
      <c r="Q16" s="151">
        <v>-236.00000000000003</v>
      </c>
      <c r="R16" s="151">
        <v>-46.400000000000006</v>
      </c>
      <c r="S16" s="151">
        <v>-107.1</v>
      </c>
      <c r="T16" s="151">
        <v>-195.79999999999998</v>
      </c>
      <c r="U16" s="151">
        <v>-259.3</v>
      </c>
      <c r="V16" s="151">
        <v>-43.900000000000006</v>
      </c>
      <c r="W16" s="151">
        <v>-104</v>
      </c>
      <c r="X16" s="151">
        <v>-166.00000000000003</v>
      </c>
      <c r="Y16" s="237">
        <v>-231.9</v>
      </c>
      <c r="Z16" s="237">
        <v>-37.900000000000006</v>
      </c>
      <c r="AA16" s="237">
        <v>-131</v>
      </c>
      <c r="AB16" s="237">
        <v>-212.8</v>
      </c>
      <c r="AC16" s="237">
        <v>-259.89999999999998</v>
      </c>
      <c r="AD16" s="237"/>
      <c r="AE16" s="237"/>
      <c r="AF16" s="237"/>
      <c r="AG16" s="237"/>
      <c r="AH16" s="252"/>
      <c r="AI16" s="150" t="s">
        <v>151</v>
      </c>
      <c r="AJ16" s="151">
        <v>-35.476813279456742</v>
      </c>
      <c r="AK16" s="151">
        <v>-109.98422985435272</v>
      </c>
      <c r="AL16" s="151">
        <v>-76.132076643001625</v>
      </c>
      <c r="AM16" s="151">
        <v>-54.218109500462504</v>
      </c>
      <c r="AN16" s="151">
        <v>-58.499999999999993</v>
      </c>
      <c r="AO16" s="151">
        <v>-115.89999999999998</v>
      </c>
      <c r="AP16" s="151">
        <v>-78</v>
      </c>
      <c r="AQ16" s="151">
        <v>-89.300000000000011</v>
      </c>
      <c r="AR16" s="151">
        <v>-58.1</v>
      </c>
      <c r="AS16" s="151">
        <v>-50.1</v>
      </c>
      <c r="AT16" s="151">
        <v>-72.499999999999986</v>
      </c>
      <c r="AU16" s="151">
        <v>-58.300000000000011</v>
      </c>
      <c r="AV16" s="151">
        <v>-47.599999999999994</v>
      </c>
      <c r="AW16" s="151">
        <v>-55.5</v>
      </c>
      <c r="AX16" s="151">
        <v>-62.5</v>
      </c>
      <c r="AY16" s="151">
        <v>-70.400000000000034</v>
      </c>
      <c r="AZ16" s="151">
        <v>-46.400000000000006</v>
      </c>
      <c r="BA16" s="151">
        <v>-60.699999999999989</v>
      </c>
      <c r="BB16" s="151">
        <v>-88.699999999999989</v>
      </c>
      <c r="BC16" s="151">
        <v>-63.500000000000028</v>
      </c>
      <c r="BD16" s="151">
        <v>-43.900000000000006</v>
      </c>
      <c r="BE16" s="151">
        <v>-60.099999999999994</v>
      </c>
      <c r="BF16" s="151">
        <v>-62.000000000000007</v>
      </c>
      <c r="BG16" s="151">
        <v>-65.899999999999977</v>
      </c>
      <c r="BH16" s="151">
        <v>-37.900000000000006</v>
      </c>
      <c r="BI16" s="151">
        <v>-93.1</v>
      </c>
      <c r="BJ16" s="151">
        <v>-81.800000000000011</v>
      </c>
      <c r="BK16" s="151">
        <f t="shared" si="0"/>
        <v>-47.099999999999966</v>
      </c>
      <c r="BL16" s="151"/>
      <c r="BM16" s="151"/>
      <c r="BN16" s="151"/>
      <c r="BO16" s="151"/>
    </row>
    <row r="17" spans="1:67" s="148" customFormat="1" ht="15" customHeight="1" x14ac:dyDescent="0.2">
      <c r="A17" s="146" t="s">
        <v>152</v>
      </c>
      <c r="B17" s="147">
        <v>13.289500913398998</v>
      </c>
      <c r="C17" s="147">
        <v>54.461275959509486</v>
      </c>
      <c r="D17" s="147">
        <v>82.971194317420085</v>
      </c>
      <c r="E17" s="147">
        <v>89.600000000000009</v>
      </c>
      <c r="F17" s="147">
        <v>21.7</v>
      </c>
      <c r="G17" s="147">
        <v>53.5</v>
      </c>
      <c r="H17" s="147">
        <v>76.099999999999994</v>
      </c>
      <c r="I17" s="147">
        <v>92</v>
      </c>
      <c r="J17" s="147">
        <v>20.7</v>
      </c>
      <c r="K17" s="147">
        <v>39.799999999999997</v>
      </c>
      <c r="L17" s="147">
        <v>62.199999999999996</v>
      </c>
      <c r="M17" s="147">
        <v>83.300000000000011</v>
      </c>
      <c r="N17" s="147">
        <v>21.6</v>
      </c>
      <c r="O17" s="147">
        <v>39.1</v>
      </c>
      <c r="P17" s="147">
        <v>51.599999999999994</v>
      </c>
      <c r="Q17" s="147">
        <v>70.599999999999994</v>
      </c>
      <c r="R17" s="147">
        <v>16.3</v>
      </c>
      <c r="S17" s="147">
        <v>31.9</v>
      </c>
      <c r="T17" s="147">
        <v>55.9</v>
      </c>
      <c r="U17" s="147">
        <v>76.3</v>
      </c>
      <c r="V17" s="147">
        <v>14.2</v>
      </c>
      <c r="W17" s="147">
        <v>32</v>
      </c>
      <c r="X17" s="147">
        <v>49.9</v>
      </c>
      <c r="Y17" s="236">
        <v>67.5</v>
      </c>
      <c r="Z17" s="236">
        <v>12.7</v>
      </c>
      <c r="AA17" s="236">
        <v>78</v>
      </c>
      <c r="AB17" s="236">
        <v>107.3</v>
      </c>
      <c r="AC17" s="236">
        <v>118.5</v>
      </c>
      <c r="AD17" s="236"/>
      <c r="AE17" s="236"/>
      <c r="AF17" s="236"/>
      <c r="AG17" s="236"/>
      <c r="AH17" s="252"/>
      <c r="AI17" s="146" t="s">
        <v>152</v>
      </c>
      <c r="AJ17" s="147">
        <v>13.289500913398998</v>
      </c>
      <c r="AK17" s="147">
        <v>41.17177504611049</v>
      </c>
      <c r="AL17" s="147">
        <v>28.5099183579106</v>
      </c>
      <c r="AM17" s="147">
        <v>6.6288056825799231</v>
      </c>
      <c r="AN17" s="147">
        <v>21.7</v>
      </c>
      <c r="AO17" s="147">
        <v>31.8</v>
      </c>
      <c r="AP17" s="147">
        <v>22.599999999999994</v>
      </c>
      <c r="AQ17" s="147">
        <v>15.900000000000006</v>
      </c>
      <c r="AR17" s="147">
        <v>20.7</v>
      </c>
      <c r="AS17" s="147">
        <v>19.099999999999998</v>
      </c>
      <c r="AT17" s="147">
        <v>22.4</v>
      </c>
      <c r="AU17" s="147">
        <v>21.100000000000016</v>
      </c>
      <c r="AV17" s="147">
        <v>21.6</v>
      </c>
      <c r="AW17" s="147">
        <v>17.5</v>
      </c>
      <c r="AX17" s="147">
        <v>12.499999999999993</v>
      </c>
      <c r="AY17" s="147">
        <v>19</v>
      </c>
      <c r="AZ17" s="147">
        <v>16.3</v>
      </c>
      <c r="BA17" s="147">
        <v>15.599999999999998</v>
      </c>
      <c r="BB17" s="147">
        <v>24</v>
      </c>
      <c r="BC17" s="147">
        <v>20.399999999999999</v>
      </c>
      <c r="BD17" s="147">
        <v>14.2</v>
      </c>
      <c r="BE17" s="147">
        <v>17.8</v>
      </c>
      <c r="BF17" s="147">
        <v>17.899999999999999</v>
      </c>
      <c r="BG17" s="147">
        <v>17.600000000000001</v>
      </c>
      <c r="BH17" s="147">
        <v>12.7</v>
      </c>
      <c r="BI17" s="147">
        <v>65.3</v>
      </c>
      <c r="BJ17" s="147">
        <v>29.299999999999997</v>
      </c>
      <c r="BK17" s="147">
        <f t="shared" si="0"/>
        <v>11.200000000000003</v>
      </c>
      <c r="BL17" s="147"/>
      <c r="BM17" s="147"/>
      <c r="BN17" s="147"/>
      <c r="BO17" s="147"/>
    </row>
    <row r="18" spans="1:67" s="148" customFormat="1" ht="15" customHeight="1" x14ac:dyDescent="0.2">
      <c r="A18" s="146" t="s">
        <v>153</v>
      </c>
      <c r="B18" s="147">
        <v>-1.1000000000000001</v>
      </c>
      <c r="C18" s="147">
        <v>-2</v>
      </c>
      <c r="D18" s="147">
        <v>-3.2</v>
      </c>
      <c r="E18" s="147">
        <v>-3.1</v>
      </c>
      <c r="F18" s="147">
        <v>-0.8</v>
      </c>
      <c r="G18" s="147">
        <v>-1.7</v>
      </c>
      <c r="H18" s="147">
        <v>-2.5</v>
      </c>
      <c r="I18" s="147">
        <v>7.9</v>
      </c>
      <c r="J18" s="147">
        <v>-1.1000000000000001</v>
      </c>
      <c r="K18" s="147">
        <v>-1.8</v>
      </c>
      <c r="L18" s="147">
        <v>-2.2999999999999998</v>
      </c>
      <c r="M18" s="147">
        <v>-3.2</v>
      </c>
      <c r="N18" s="147">
        <v>-1</v>
      </c>
      <c r="O18" s="147">
        <v>-1.8</v>
      </c>
      <c r="P18" s="147">
        <v>-2.2999999999999998</v>
      </c>
      <c r="Q18" s="147">
        <v>-2.1</v>
      </c>
      <c r="R18" s="147">
        <v>-0.7</v>
      </c>
      <c r="S18" s="147">
        <v>-1.3</v>
      </c>
      <c r="T18" s="147">
        <v>-0.6</v>
      </c>
      <c r="U18" s="147">
        <v>-0.7</v>
      </c>
      <c r="V18" s="147">
        <v>-0.5</v>
      </c>
      <c r="W18" s="147">
        <v>-1.1000000000000001</v>
      </c>
      <c r="X18" s="147">
        <v>-1.5</v>
      </c>
      <c r="Y18" s="236">
        <v>-1.7</v>
      </c>
      <c r="Z18" s="236">
        <v>-0.9</v>
      </c>
      <c r="AA18" s="236">
        <v>0</v>
      </c>
      <c r="AB18" s="236">
        <v>-0.7</v>
      </c>
      <c r="AC18" s="236">
        <v>-1.8</v>
      </c>
      <c r="AD18" s="236"/>
      <c r="AE18" s="236"/>
      <c r="AF18" s="236"/>
      <c r="AG18" s="236"/>
      <c r="AH18" s="252"/>
      <c r="AI18" s="146" t="s">
        <v>153</v>
      </c>
      <c r="AJ18" s="147">
        <v>-1.1000000000000001</v>
      </c>
      <c r="AK18" s="147">
        <v>-0.89999999999999991</v>
      </c>
      <c r="AL18" s="147">
        <v>-1.2000000000000002</v>
      </c>
      <c r="AM18" s="147">
        <v>0.10000000000000009</v>
      </c>
      <c r="AN18" s="147">
        <v>-0.8</v>
      </c>
      <c r="AO18" s="147">
        <v>-0.89999999999999991</v>
      </c>
      <c r="AP18" s="147">
        <v>-0.8</v>
      </c>
      <c r="AQ18" s="147">
        <v>10.4</v>
      </c>
      <c r="AR18" s="147">
        <v>-1.1000000000000001</v>
      </c>
      <c r="AS18" s="147">
        <v>-0.7</v>
      </c>
      <c r="AT18" s="147">
        <v>-0.49999999999999978</v>
      </c>
      <c r="AU18" s="147">
        <v>-0.90000000000000036</v>
      </c>
      <c r="AV18" s="147">
        <v>-1</v>
      </c>
      <c r="AW18" s="147">
        <v>-0.8</v>
      </c>
      <c r="AX18" s="147">
        <v>-0.49999999999999978</v>
      </c>
      <c r="AY18" s="147">
        <v>0.19999999999999973</v>
      </c>
      <c r="AZ18" s="147">
        <v>-0.7</v>
      </c>
      <c r="BA18" s="147">
        <v>-0.60000000000000009</v>
      </c>
      <c r="BB18" s="147">
        <v>0.70000000000000007</v>
      </c>
      <c r="BC18" s="147">
        <v>-9.9999999999999978E-2</v>
      </c>
      <c r="BD18" s="147">
        <v>-0.5</v>
      </c>
      <c r="BE18" s="147">
        <v>-0.60000000000000009</v>
      </c>
      <c r="BF18" s="147">
        <v>-0.39999999999999991</v>
      </c>
      <c r="BG18" s="147">
        <v>-0.19999999999999996</v>
      </c>
      <c r="BH18" s="147">
        <v>-0.9</v>
      </c>
      <c r="BI18" s="147">
        <v>0.9</v>
      </c>
      <c r="BJ18" s="147">
        <v>-0.7</v>
      </c>
      <c r="BK18" s="147">
        <f t="shared" si="0"/>
        <v>-1.1000000000000001</v>
      </c>
      <c r="BL18" s="147"/>
      <c r="BM18" s="147"/>
      <c r="BN18" s="147"/>
      <c r="BO18" s="147"/>
    </row>
    <row r="19" spans="1:67" s="148" customFormat="1" ht="15" customHeight="1" x14ac:dyDescent="0.2">
      <c r="A19" s="153" t="s">
        <v>154</v>
      </c>
      <c r="B19" s="154">
        <v>-23.287312366057748</v>
      </c>
      <c r="C19" s="154">
        <v>-92.999767174299961</v>
      </c>
      <c r="D19" s="154">
        <v>-141.82192545939097</v>
      </c>
      <c r="E19" s="154">
        <v>-189.31122927727355</v>
      </c>
      <c r="F19" s="154">
        <v>-37.599999999999994</v>
      </c>
      <c r="G19" s="154">
        <v>-122.59999999999998</v>
      </c>
      <c r="H19" s="154">
        <v>-178.79999999999998</v>
      </c>
      <c r="I19" s="154">
        <v>-241.79999999999998</v>
      </c>
      <c r="J19" s="154">
        <v>-38.500000000000007</v>
      </c>
      <c r="K19" s="154">
        <v>-70.2</v>
      </c>
      <c r="L19" s="154">
        <v>-120.8</v>
      </c>
      <c r="M19" s="154">
        <v>-158.89999999999998</v>
      </c>
      <c r="N19" s="154">
        <v>-26.999999999999993</v>
      </c>
      <c r="O19" s="154">
        <v>-65.8</v>
      </c>
      <c r="P19" s="154">
        <v>-116.3</v>
      </c>
      <c r="Q19" s="154">
        <v>-167.50000000000003</v>
      </c>
      <c r="R19" s="154">
        <v>-30.800000000000004</v>
      </c>
      <c r="S19" s="154">
        <v>-76.499999999999986</v>
      </c>
      <c r="T19" s="154">
        <v>-140.49999999999997</v>
      </c>
      <c r="U19" s="154">
        <v>-183.7</v>
      </c>
      <c r="V19" s="154">
        <v>-30.200000000000006</v>
      </c>
      <c r="W19" s="154">
        <v>-73.099999999999994</v>
      </c>
      <c r="X19" s="154">
        <v>-117.60000000000002</v>
      </c>
      <c r="Y19" s="238">
        <v>-166.1</v>
      </c>
      <c r="Z19" s="238">
        <v>-26.100000000000005</v>
      </c>
      <c r="AA19" s="238">
        <v>-53</v>
      </c>
      <c r="AB19" s="238">
        <v>-106.20000000000002</v>
      </c>
      <c r="AC19" s="238">
        <v>-143.19999999999999</v>
      </c>
      <c r="AD19" s="238"/>
      <c r="AE19" s="238"/>
      <c r="AF19" s="238"/>
      <c r="AG19" s="238"/>
      <c r="AH19" s="252"/>
      <c r="AI19" s="153" t="s">
        <v>154</v>
      </c>
      <c r="AJ19" s="155">
        <v>-23.287312366057744</v>
      </c>
      <c r="AK19" s="155">
        <v>-69.712454808242214</v>
      </c>
      <c r="AL19" s="155">
        <v>-48.822158285091007</v>
      </c>
      <c r="AM19" s="155">
        <v>-47.489303817882586</v>
      </c>
      <c r="AN19" s="155">
        <v>-37.599999999999994</v>
      </c>
      <c r="AO19" s="155">
        <v>-84.999999999999986</v>
      </c>
      <c r="AP19" s="155">
        <v>-56.2</v>
      </c>
      <c r="AQ19" s="155">
        <v>-63</v>
      </c>
      <c r="AR19" s="155">
        <v>-38.500000000000007</v>
      </c>
      <c r="AS19" s="155">
        <v>-31.699999999999996</v>
      </c>
      <c r="AT19" s="155">
        <v>-50.599999999999994</v>
      </c>
      <c r="AU19" s="155">
        <v>-38.09999999999998</v>
      </c>
      <c r="AV19" s="155">
        <v>-26.999999999999993</v>
      </c>
      <c r="AW19" s="155">
        <v>-38.800000000000004</v>
      </c>
      <c r="AX19" s="155">
        <v>-50.5</v>
      </c>
      <c r="AY19" s="155">
        <v>-51.200000000000031</v>
      </c>
      <c r="AZ19" s="155">
        <v>-30.800000000000004</v>
      </c>
      <c r="BA19" s="154">
        <v>-45.699999999999996</v>
      </c>
      <c r="BB19" s="154">
        <v>-63.999999999999986</v>
      </c>
      <c r="BC19" s="154">
        <v>-43.200000000000017</v>
      </c>
      <c r="BD19" s="155">
        <v>-30.200000000000006</v>
      </c>
      <c r="BE19" s="154">
        <v>-42.899999999999991</v>
      </c>
      <c r="BF19" s="154">
        <v>-44.500000000000007</v>
      </c>
      <c r="BG19" s="154">
        <v>-48.499999999999972</v>
      </c>
      <c r="BH19" s="154">
        <v>-26.100000000000005</v>
      </c>
      <c r="BI19" s="154">
        <v>-26.899999999999995</v>
      </c>
      <c r="BJ19" s="154">
        <v>-53.200000000000017</v>
      </c>
      <c r="BK19" s="154">
        <f t="shared" si="0"/>
        <v>-36.999999999999972</v>
      </c>
      <c r="BL19" s="154"/>
      <c r="BM19" s="154"/>
      <c r="BN19" s="154"/>
      <c r="BO19" s="154"/>
    </row>
    <row r="20" spans="1:67" s="148" customFormat="1" x14ac:dyDescent="0.2">
      <c r="A20" s="156"/>
    </row>
    <row r="21" spans="1:67" s="338" customFormat="1" ht="16.149999999999999" customHeight="1" x14ac:dyDescent="0.25">
      <c r="A21" s="336" t="s">
        <v>292</v>
      </c>
      <c r="B21" s="337">
        <v>2709.5819999999999</v>
      </c>
      <c r="C21" s="337">
        <v>2646.174</v>
      </c>
      <c r="D21" s="337">
        <v>2581.6480000000001</v>
      </c>
      <c r="E21" s="337">
        <v>2494.489</v>
      </c>
      <c r="F21" s="337">
        <v>2451.5</v>
      </c>
      <c r="G21" s="337">
        <v>2362.6999999999998</v>
      </c>
      <c r="H21" s="337">
        <v>2338.6</v>
      </c>
      <c r="I21" s="338">
        <v>2273.5</v>
      </c>
      <c r="J21" s="338">
        <v>2218.4</v>
      </c>
      <c r="K21" s="338">
        <v>2176.1</v>
      </c>
      <c r="L21" s="338">
        <v>2146.7999999999997</v>
      </c>
      <c r="M21" s="338">
        <v>2116.6999999999998</v>
      </c>
      <c r="N21" s="338">
        <v>2055.6</v>
      </c>
      <c r="O21" s="338">
        <v>2043.7</v>
      </c>
      <c r="P21" s="338">
        <v>1997</v>
      </c>
      <c r="Q21" s="338">
        <v>1951.6</v>
      </c>
      <c r="R21" s="338">
        <v>1908.9</v>
      </c>
      <c r="S21" s="338">
        <v>1883.1</v>
      </c>
      <c r="T21" s="338">
        <v>1835.4</v>
      </c>
      <c r="U21" s="338">
        <v>1819.9</v>
      </c>
      <c r="V21" s="338">
        <v>1806.2</v>
      </c>
      <c r="W21" s="338">
        <v>1799.6</v>
      </c>
      <c r="X21" s="338">
        <v>1785.4</v>
      </c>
      <c r="Y21" s="339">
        <v>1774.1</v>
      </c>
      <c r="Z21" s="339">
        <v>1738.8</v>
      </c>
      <c r="AA21" s="339">
        <v>1687.6</v>
      </c>
      <c r="AB21" s="339">
        <v>1641</v>
      </c>
      <c r="AC21" s="339">
        <v>1568.4</v>
      </c>
      <c r="AD21" s="339"/>
      <c r="AE21" s="339"/>
      <c r="AF21" s="339"/>
      <c r="AG21" s="339"/>
      <c r="AH21" s="158"/>
    </row>
    <row r="22" spans="1:67" s="338" customFormat="1" x14ac:dyDescent="0.25">
      <c r="A22" s="340" t="s">
        <v>172</v>
      </c>
      <c r="B22" s="341">
        <v>7394.4393742599996</v>
      </c>
      <c r="C22" s="341">
        <v>6987</v>
      </c>
      <c r="D22" s="341">
        <v>9214.7254652800002</v>
      </c>
      <c r="E22" s="341">
        <v>8313</v>
      </c>
      <c r="F22" s="342">
        <v>8368.1</v>
      </c>
      <c r="G22" s="342">
        <v>6932</v>
      </c>
      <c r="H22" s="337">
        <v>7141.6</v>
      </c>
      <c r="I22" s="338">
        <v>7624.5</v>
      </c>
      <c r="J22" s="343">
        <v>6758.4</v>
      </c>
      <c r="K22" s="343">
        <v>6461.2</v>
      </c>
      <c r="L22" s="338">
        <v>6488.6</v>
      </c>
      <c r="M22" s="338">
        <v>6487.2</v>
      </c>
      <c r="N22" s="343">
        <v>6727.3</v>
      </c>
      <c r="O22" s="343">
        <v>6480.8</v>
      </c>
      <c r="P22" s="338">
        <v>6873</v>
      </c>
      <c r="Q22" s="338">
        <v>5550.5</v>
      </c>
      <c r="R22" s="338">
        <v>5654.7</v>
      </c>
      <c r="S22" s="338">
        <v>5631.2</v>
      </c>
      <c r="T22" s="338">
        <v>6041.9</v>
      </c>
      <c r="U22" s="338">
        <v>5611.4896601400005</v>
      </c>
      <c r="V22" s="338">
        <v>6336.9</v>
      </c>
      <c r="W22" s="338">
        <v>6173.1</v>
      </c>
      <c r="X22" s="338">
        <v>5760.3030326100006</v>
      </c>
      <c r="Y22" s="339">
        <v>6120</v>
      </c>
      <c r="Z22" s="339">
        <v>6154.7</v>
      </c>
      <c r="AA22" s="339">
        <v>5852.5</v>
      </c>
      <c r="AB22" s="339">
        <v>5961.2151056099983</v>
      </c>
      <c r="AC22" s="339">
        <v>7074.3109611200025</v>
      </c>
      <c r="AD22" s="339"/>
      <c r="AE22" s="339"/>
      <c r="AF22" s="339"/>
      <c r="AG22" s="339"/>
    </row>
    <row r="23" spans="1:67" s="343" customFormat="1" x14ac:dyDescent="0.2">
      <c r="A23" s="344" t="s">
        <v>166</v>
      </c>
      <c r="B23" s="342">
        <v>4037.1000000000004</v>
      </c>
      <c r="C23" s="342">
        <v>4065.6000000000004</v>
      </c>
      <c r="D23" s="342">
        <v>4007.8999999999996</v>
      </c>
      <c r="E23" s="342">
        <v>4271.2999999999993</v>
      </c>
      <c r="F23" s="342">
        <v>5092.7</v>
      </c>
      <c r="G23" s="342">
        <v>4902.8999999999996</v>
      </c>
      <c r="H23" s="342">
        <v>4268.3999999999996</v>
      </c>
      <c r="I23" s="343">
        <v>4315.8</v>
      </c>
      <c r="J23" s="343">
        <v>4256.3362913771762</v>
      </c>
      <c r="K23" s="343">
        <v>3932.9</v>
      </c>
      <c r="L23" s="343">
        <v>3853.4</v>
      </c>
      <c r="M23" s="343">
        <v>4016</v>
      </c>
      <c r="N23" s="343">
        <v>3981.2</v>
      </c>
      <c r="O23" s="343">
        <v>3926.7</v>
      </c>
      <c r="P23" s="343">
        <v>3853.1</v>
      </c>
      <c r="Q23" s="343">
        <v>3504.6808230659758</v>
      </c>
      <c r="R23" s="343">
        <v>3380.4</v>
      </c>
      <c r="S23" s="338">
        <v>3381.1290806032248</v>
      </c>
      <c r="T23" s="343">
        <v>3237.7283621114511</v>
      </c>
      <c r="U23" s="343">
        <v>3128.4285654652108</v>
      </c>
      <c r="V23" s="343">
        <v>3205.3</v>
      </c>
      <c r="W23" s="343">
        <v>3165.4549079807639</v>
      </c>
      <c r="X23" s="343">
        <v>3079.6732619708364</v>
      </c>
      <c r="Y23" s="118">
        <v>2992.3015629752153</v>
      </c>
      <c r="Z23" s="118">
        <v>2994.1524427956624</v>
      </c>
      <c r="AA23" s="118">
        <v>2877.5751478638708</v>
      </c>
      <c r="AB23" s="118">
        <v>2839.3608402598047</v>
      </c>
      <c r="AC23" s="118">
        <v>2721.625861712454</v>
      </c>
      <c r="AD23" s="118"/>
      <c r="AE23" s="118"/>
      <c r="AF23" s="118"/>
      <c r="AG23" s="118"/>
      <c r="AH23" s="244"/>
    </row>
    <row r="24" spans="1:67" s="343" customFormat="1" x14ac:dyDescent="0.2">
      <c r="A24" s="336" t="s">
        <v>164</v>
      </c>
      <c r="B24" s="342">
        <v>709</v>
      </c>
      <c r="C24" s="342">
        <v>726</v>
      </c>
      <c r="D24" s="342">
        <v>739</v>
      </c>
      <c r="E24" s="342">
        <v>752</v>
      </c>
      <c r="F24" s="345">
        <v>763</v>
      </c>
      <c r="G24" s="345">
        <v>769</v>
      </c>
      <c r="H24" s="345">
        <v>777</v>
      </c>
      <c r="I24" s="346">
        <v>769</v>
      </c>
      <c r="J24" s="346">
        <v>875</v>
      </c>
      <c r="K24" s="346">
        <v>862</v>
      </c>
      <c r="L24" s="346">
        <v>787</v>
      </c>
      <c r="M24" s="346">
        <v>801</v>
      </c>
      <c r="N24" s="346">
        <v>793</v>
      </c>
      <c r="O24" s="346">
        <v>798</v>
      </c>
      <c r="P24" s="346">
        <v>809</v>
      </c>
      <c r="Q24" s="346">
        <v>810</v>
      </c>
      <c r="R24" s="346">
        <v>814</v>
      </c>
      <c r="S24" s="347">
        <v>807</v>
      </c>
      <c r="T24" s="346">
        <v>815</v>
      </c>
      <c r="U24" s="346">
        <v>817</v>
      </c>
      <c r="V24" s="346">
        <v>805</v>
      </c>
      <c r="W24" s="346">
        <v>799</v>
      </c>
      <c r="X24" s="346">
        <v>796</v>
      </c>
      <c r="Y24" s="348">
        <v>792</v>
      </c>
      <c r="Z24" s="348">
        <v>787</v>
      </c>
      <c r="AA24" s="348">
        <v>796</v>
      </c>
      <c r="AB24" s="348">
        <v>789</v>
      </c>
      <c r="AC24" s="348">
        <v>797</v>
      </c>
      <c r="AD24" s="348"/>
      <c r="AE24" s="348"/>
      <c r="AF24" s="348"/>
      <c r="AG24" s="348"/>
    </row>
    <row r="25" spans="1:67" s="343" customFormat="1" x14ac:dyDescent="0.2">
      <c r="A25" s="336"/>
      <c r="B25" s="342"/>
      <c r="C25" s="342"/>
      <c r="D25" s="342"/>
    </row>
    <row r="26" spans="1:67" s="343" customFormat="1" x14ac:dyDescent="0.2">
      <c r="B26" s="342"/>
      <c r="C26" s="342"/>
      <c r="D26" s="342"/>
      <c r="E26" s="342"/>
      <c r="F26" s="342"/>
      <c r="G26" s="342"/>
    </row>
    <row r="27" spans="1:67" s="343" customFormat="1" x14ac:dyDescent="0.2"/>
    <row r="28" spans="1:67" s="343" customFormat="1" x14ac:dyDescent="0.2"/>
    <row r="29" spans="1:67" s="343" customFormat="1" x14ac:dyDescent="0.2">
      <c r="A29" s="169" t="s">
        <v>225</v>
      </c>
    </row>
    <row r="30" spans="1:67" s="149" customFormat="1" ht="16.149999999999999" customHeight="1" x14ac:dyDescent="0.25">
      <c r="A30" s="146"/>
      <c r="B30" s="157"/>
      <c r="C30" s="157"/>
      <c r="D30" s="157"/>
      <c r="E30" s="157"/>
      <c r="F30" s="157"/>
      <c r="G30" s="157"/>
      <c r="H30" s="157"/>
      <c r="Y30" s="239"/>
      <c r="Z30" s="239"/>
      <c r="AA30" s="239"/>
      <c r="AB30" s="239"/>
      <c r="AC30" s="239"/>
      <c r="AD30" s="239"/>
      <c r="AE30" s="239"/>
      <c r="AF30" s="239"/>
      <c r="AG30" s="239"/>
      <c r="AH30" s="158"/>
    </row>
    <row r="31" spans="1:67" s="149" customFormat="1" x14ac:dyDescent="0.25">
      <c r="A31" s="159"/>
      <c r="B31" s="147"/>
      <c r="C31" s="147"/>
      <c r="D31" s="147"/>
      <c r="E31" s="147"/>
      <c r="F31" s="160"/>
      <c r="G31" s="160"/>
      <c r="H31" s="157"/>
      <c r="J31" s="161"/>
      <c r="K31" s="161"/>
      <c r="N31" s="161"/>
      <c r="O31" s="161"/>
      <c r="Y31" s="239"/>
      <c r="Z31" s="239"/>
      <c r="AA31" s="239"/>
      <c r="AB31" s="239"/>
      <c r="AC31" s="239"/>
      <c r="AD31" s="239"/>
      <c r="AE31" s="239"/>
      <c r="AF31" s="239"/>
      <c r="AG31" s="239"/>
    </row>
    <row r="32" spans="1:67" x14ac:dyDescent="0.2">
      <c r="A32" s="162"/>
      <c r="B32" s="160"/>
      <c r="C32" s="160"/>
      <c r="D32" s="160"/>
      <c r="E32" s="160"/>
      <c r="F32" s="160"/>
      <c r="G32" s="160"/>
      <c r="H32" s="160"/>
      <c r="J32" s="161"/>
      <c r="K32" s="161"/>
      <c r="L32" s="161"/>
      <c r="N32" s="161"/>
      <c r="O32" s="161"/>
      <c r="P32" s="161"/>
      <c r="R32" s="161"/>
      <c r="S32" s="149"/>
      <c r="T32" s="161"/>
      <c r="V32" s="161"/>
      <c r="W32" s="161"/>
      <c r="X32" s="161"/>
      <c r="Y32" s="240"/>
      <c r="Z32" s="248"/>
      <c r="AA32" s="240"/>
      <c r="AB32" s="240"/>
      <c r="AC32" s="240"/>
      <c r="AD32" s="248"/>
      <c r="AE32" s="240"/>
      <c r="AF32" s="240"/>
      <c r="AG32" s="240"/>
      <c r="AH32" s="244"/>
    </row>
    <row r="33" spans="1:33" x14ac:dyDescent="0.2">
      <c r="A33" s="146"/>
      <c r="B33" s="160"/>
      <c r="C33" s="160"/>
      <c r="D33" s="160"/>
      <c r="E33" s="160"/>
      <c r="F33" s="163"/>
      <c r="G33" s="163"/>
      <c r="H33" s="163"/>
      <c r="I33" s="164"/>
      <c r="J33" s="165"/>
      <c r="K33" s="165"/>
      <c r="L33" s="165"/>
      <c r="M33" s="164"/>
      <c r="N33" s="165"/>
      <c r="O33" s="165"/>
      <c r="P33" s="165"/>
      <c r="Q33" s="164"/>
      <c r="R33" s="164"/>
      <c r="S33" s="189"/>
      <c r="T33" s="164"/>
      <c r="U33" s="164"/>
      <c r="V33" s="164"/>
      <c r="W33" s="164"/>
      <c r="X33" s="165"/>
      <c r="Y33" s="241"/>
      <c r="Z33" s="247"/>
      <c r="AA33" s="241"/>
      <c r="AB33" s="241"/>
      <c r="AC33" s="241"/>
      <c r="AD33" s="247"/>
      <c r="AE33" s="241"/>
      <c r="AF33" s="241"/>
      <c r="AG33" s="241"/>
    </row>
    <row r="34" spans="1:33" x14ac:dyDescent="0.2">
      <c r="A34" s="146"/>
      <c r="B34" s="160"/>
      <c r="C34" s="160"/>
      <c r="D34" s="160"/>
      <c r="E34" s="142"/>
      <c r="F34" s="142"/>
      <c r="G34" s="142"/>
      <c r="H34" s="142"/>
    </row>
    <row r="35" spans="1:33" x14ac:dyDescent="0.2">
      <c r="A35" s="166"/>
      <c r="B35" s="160"/>
      <c r="C35" s="160"/>
      <c r="D35" s="160"/>
      <c r="E35" s="160"/>
      <c r="F35" s="160"/>
      <c r="G35" s="160"/>
    </row>
    <row r="38" spans="1:33" x14ac:dyDescent="0.2">
      <c r="A38" s="169"/>
    </row>
    <row r="60" spans="1:8" ht="13.5" hidden="1" customHeight="1" x14ac:dyDescent="0.2">
      <c r="A60" s="142" t="s">
        <v>28</v>
      </c>
      <c r="H60" s="161" t="s">
        <v>29</v>
      </c>
    </row>
    <row r="61" spans="1:8" ht="13.5" hidden="1" customHeight="1" x14ac:dyDescent="0.2">
      <c r="A61" s="168" t="s">
        <v>12</v>
      </c>
      <c r="B61" s="147">
        <v>52.2</v>
      </c>
      <c r="C61" s="147">
        <v>99.4</v>
      </c>
      <c r="D61" s="147">
        <v>142.5</v>
      </c>
      <c r="E61" s="147">
        <v>177.9</v>
      </c>
      <c r="F61" s="147">
        <v>34.200000000000003</v>
      </c>
    </row>
    <row r="62" spans="1:8" ht="13.5" hidden="1" customHeight="1" x14ac:dyDescent="0.2">
      <c r="A62" s="167" t="s">
        <v>13</v>
      </c>
      <c r="B62" s="147">
        <v>18.3</v>
      </c>
      <c r="C62" s="147">
        <v>29.7</v>
      </c>
      <c r="D62" s="147">
        <v>78.400000000000006</v>
      </c>
      <c r="E62" s="147">
        <v>99.8</v>
      </c>
      <c r="F62" s="147">
        <v>28.6</v>
      </c>
    </row>
    <row r="63" spans="1:8" ht="13.5" hidden="1" customHeight="1" x14ac:dyDescent="0.2">
      <c r="A63" s="168" t="s">
        <v>14</v>
      </c>
      <c r="B63" s="147">
        <v>45.9</v>
      </c>
      <c r="C63" s="147">
        <v>121.4</v>
      </c>
      <c r="D63" s="147">
        <v>172.4</v>
      </c>
      <c r="E63" s="147">
        <v>219.2</v>
      </c>
      <c r="F63" s="147">
        <v>40.200000000000003</v>
      </c>
    </row>
    <row r="64" spans="1:8" ht="13.5" hidden="1" customHeight="1" x14ac:dyDescent="0.2">
      <c r="A64" s="168" t="s">
        <v>218</v>
      </c>
      <c r="B64" s="147">
        <v>0</v>
      </c>
      <c r="C64" s="147">
        <v>0</v>
      </c>
      <c r="D64" s="147">
        <v>0</v>
      </c>
      <c r="E64" s="147">
        <v>0</v>
      </c>
      <c r="F64" s="147">
        <v>0</v>
      </c>
    </row>
    <row r="65" spans="1:8" ht="13.5" hidden="1" customHeight="1" x14ac:dyDescent="0.2">
      <c r="A65" s="170" t="s">
        <v>15</v>
      </c>
      <c r="B65" s="171">
        <v>116.4</v>
      </c>
      <c r="C65" s="171">
        <v>250.5</v>
      </c>
      <c r="D65" s="171">
        <v>393.3</v>
      </c>
      <c r="E65" s="171">
        <v>496.9</v>
      </c>
      <c r="F65" s="171">
        <v>103</v>
      </c>
    </row>
    <row r="66" spans="1:8" ht="13.5" hidden="1" customHeight="1" x14ac:dyDescent="0.2">
      <c r="A66" s="172" t="s">
        <v>16</v>
      </c>
      <c r="B66" s="147">
        <v>-36.6</v>
      </c>
      <c r="C66" s="147">
        <v>-80.7</v>
      </c>
      <c r="D66" s="147">
        <v>-123.5</v>
      </c>
      <c r="E66" s="147">
        <v>-172.5</v>
      </c>
      <c r="F66" s="147">
        <v>-37.6</v>
      </c>
    </row>
    <row r="67" spans="1:8" ht="13.5" hidden="1" customHeight="1" x14ac:dyDescent="0.2">
      <c r="A67" s="172" t="s">
        <v>17</v>
      </c>
      <c r="B67" s="147">
        <v>-27</v>
      </c>
      <c r="C67" s="147">
        <v>-59.8</v>
      </c>
      <c r="D67" s="147">
        <v>-91.9</v>
      </c>
      <c r="E67" s="147">
        <v>-129.19999999999999</v>
      </c>
      <c r="F67" s="147">
        <v>-27.7</v>
      </c>
    </row>
    <row r="68" spans="1:8" ht="13.5" hidden="1" customHeight="1" x14ac:dyDescent="0.2">
      <c r="A68" s="170" t="s">
        <v>18</v>
      </c>
      <c r="B68" s="171">
        <v>-63.6</v>
      </c>
      <c r="C68" s="171">
        <v>-140.5</v>
      </c>
      <c r="D68" s="171">
        <v>-215.4</v>
      </c>
      <c r="E68" s="171">
        <v>-301.7</v>
      </c>
      <c r="F68" s="171">
        <v>-65.3</v>
      </c>
    </row>
    <row r="69" spans="1:8" ht="13.5" hidden="1" customHeight="1" x14ac:dyDescent="0.2">
      <c r="A69" s="167" t="s">
        <v>19</v>
      </c>
      <c r="B69" s="147">
        <v>0</v>
      </c>
      <c r="C69" s="147">
        <v>0</v>
      </c>
      <c r="D69" s="147">
        <v>0</v>
      </c>
      <c r="E69" s="161">
        <v>0</v>
      </c>
      <c r="F69" s="161">
        <v>0</v>
      </c>
    </row>
    <row r="70" spans="1:8" ht="13.5" hidden="1" customHeight="1" x14ac:dyDescent="0.2">
      <c r="A70" s="168" t="s">
        <v>20</v>
      </c>
      <c r="B70" s="147">
        <v>-11.2</v>
      </c>
      <c r="C70" s="147">
        <v>-18.5</v>
      </c>
      <c r="D70" s="147">
        <v>-17.600000000000001</v>
      </c>
      <c r="E70" s="147">
        <v>-28.5</v>
      </c>
      <c r="F70" s="147">
        <v>5.8</v>
      </c>
      <c r="G70" s="142"/>
      <c r="H70" s="142"/>
    </row>
    <row r="71" spans="1:8" ht="27" hidden="1" customHeight="1" x14ac:dyDescent="0.2">
      <c r="A71" s="172" t="s">
        <v>21</v>
      </c>
      <c r="B71" s="147">
        <v>-1.2</v>
      </c>
      <c r="C71" s="147">
        <v>-0.9</v>
      </c>
      <c r="D71" s="147">
        <v>-1.4</v>
      </c>
      <c r="E71" s="147">
        <v>-1.5</v>
      </c>
      <c r="F71" s="147">
        <v>-5.9</v>
      </c>
      <c r="G71" s="142"/>
      <c r="H71" s="142"/>
    </row>
    <row r="72" spans="1:8" ht="13.5" hidden="1" customHeight="1" x14ac:dyDescent="0.2">
      <c r="A72" s="168" t="s">
        <v>22</v>
      </c>
      <c r="B72" s="147">
        <v>0</v>
      </c>
      <c r="C72" s="147">
        <v>0</v>
      </c>
      <c r="D72" s="147">
        <v>0</v>
      </c>
      <c r="E72" s="147"/>
      <c r="F72" s="147">
        <v>0</v>
      </c>
      <c r="G72" s="142"/>
      <c r="H72" s="142"/>
    </row>
    <row r="73" spans="1:8" ht="13.5" hidden="1" customHeight="1" x14ac:dyDescent="0.2">
      <c r="A73" s="170" t="s">
        <v>23</v>
      </c>
      <c r="B73" s="171">
        <v>40.4</v>
      </c>
      <c r="C73" s="171">
        <v>90.6</v>
      </c>
      <c r="D73" s="171">
        <v>158.9</v>
      </c>
      <c r="E73" s="171">
        <v>165.2</v>
      </c>
      <c r="F73" s="171">
        <v>37.6</v>
      </c>
      <c r="G73" s="142"/>
      <c r="H73" s="142"/>
    </row>
    <row r="74" spans="1:8" ht="13.5" hidden="1" customHeight="1" x14ac:dyDescent="0.2">
      <c r="A74" s="168" t="s">
        <v>24</v>
      </c>
      <c r="B74" s="147">
        <v>-23.6</v>
      </c>
      <c r="C74" s="147">
        <v>-33.9</v>
      </c>
      <c r="D74" s="147">
        <v>-58.8</v>
      </c>
      <c r="E74" s="147">
        <v>-60.7</v>
      </c>
      <c r="F74" s="147">
        <v>-15.4</v>
      </c>
      <c r="G74" s="142"/>
      <c r="H74" s="142"/>
    </row>
    <row r="75" spans="1:8" ht="13.5" hidden="1" customHeight="1" x14ac:dyDescent="0.2">
      <c r="A75" s="168" t="s">
        <v>25</v>
      </c>
      <c r="B75" s="147">
        <v>0</v>
      </c>
      <c r="C75" s="147">
        <v>0</v>
      </c>
      <c r="D75" s="147">
        <v>0</v>
      </c>
      <c r="E75" s="147">
        <v>0</v>
      </c>
      <c r="F75" s="147">
        <v>0</v>
      </c>
      <c r="G75" s="142"/>
      <c r="H75" s="142"/>
    </row>
    <row r="76" spans="1:8" ht="13.5" hidden="1" customHeight="1" x14ac:dyDescent="0.2">
      <c r="A76" s="170" t="s">
        <v>26</v>
      </c>
      <c r="B76" s="171">
        <v>16.8</v>
      </c>
      <c r="C76" s="171">
        <v>56.7</v>
      </c>
      <c r="D76" s="171">
        <v>100.1</v>
      </c>
      <c r="E76" s="171">
        <v>104.5</v>
      </c>
      <c r="F76" s="171">
        <v>22.2</v>
      </c>
      <c r="G76" s="142"/>
      <c r="H76" s="142"/>
    </row>
    <row r="77" spans="1:8" ht="13.5" hidden="1" customHeight="1" x14ac:dyDescent="0.2">
      <c r="G77" s="142"/>
      <c r="H77" s="142"/>
    </row>
    <row r="78" spans="1:8" ht="13.5" hidden="1" customHeight="1" x14ac:dyDescent="0.2">
      <c r="G78" s="142"/>
      <c r="H78" s="142"/>
    </row>
    <row r="79" spans="1:8" ht="13.5" hidden="1" customHeight="1" x14ac:dyDescent="0.2">
      <c r="A79" s="142" t="s">
        <v>29</v>
      </c>
      <c r="G79" s="142"/>
      <c r="H79" s="142"/>
    </row>
    <row r="80" spans="1:8" ht="13.5" hidden="1" customHeight="1" x14ac:dyDescent="0.2">
      <c r="B80" s="173">
        <v>0</v>
      </c>
      <c r="E80" s="173">
        <v>0</v>
      </c>
      <c r="F80" s="173">
        <v>0</v>
      </c>
      <c r="G80" s="142"/>
      <c r="H80" s="142"/>
    </row>
    <row r="81" spans="2:8" ht="13.5" hidden="1" customHeight="1" x14ac:dyDescent="0.2">
      <c r="B81" s="173">
        <v>0</v>
      </c>
      <c r="E81" s="173">
        <v>0</v>
      </c>
      <c r="F81" s="173">
        <v>0</v>
      </c>
      <c r="G81" s="142"/>
      <c r="H81" s="142"/>
    </row>
    <row r="82" spans="2:8" ht="13.5" hidden="1" customHeight="1" x14ac:dyDescent="0.2">
      <c r="B82" s="173">
        <v>2.4</v>
      </c>
      <c r="E82" s="173">
        <v>9.5</v>
      </c>
      <c r="F82" s="173">
        <v>2.2000000000000002</v>
      </c>
      <c r="G82" s="142"/>
      <c r="H82" s="142"/>
    </row>
    <row r="83" spans="2:8" ht="13.5" hidden="1" customHeight="1" x14ac:dyDescent="0.2">
      <c r="B83" s="173">
        <v>0</v>
      </c>
      <c r="E83" s="173">
        <v>0</v>
      </c>
      <c r="F83" s="173">
        <v>0</v>
      </c>
      <c r="G83" s="142"/>
      <c r="H83" s="142"/>
    </row>
    <row r="84" spans="2:8" ht="13.5" hidden="1" customHeight="1" x14ac:dyDescent="0.2">
      <c r="B84" s="174">
        <v>2.4</v>
      </c>
      <c r="E84" s="174">
        <v>9.5</v>
      </c>
      <c r="F84" s="174">
        <v>2.2000000000000002</v>
      </c>
      <c r="G84" s="142"/>
      <c r="H84" s="142"/>
    </row>
    <row r="85" spans="2:8" ht="13.5" hidden="1" customHeight="1" x14ac:dyDescent="0.2">
      <c r="B85" s="173">
        <v>-4.0999999999999996</v>
      </c>
      <c r="E85" s="173">
        <v>-14.5</v>
      </c>
      <c r="F85" s="173">
        <v>-2.2000000000000002</v>
      </c>
      <c r="G85" s="142"/>
      <c r="H85" s="142"/>
    </row>
    <row r="86" spans="2:8" ht="13.5" hidden="1" customHeight="1" x14ac:dyDescent="0.2">
      <c r="B86" s="173">
        <v>-4.5</v>
      </c>
      <c r="E86" s="173">
        <v>-24.7</v>
      </c>
      <c r="F86" s="173">
        <v>-6.6</v>
      </c>
      <c r="G86" s="142"/>
      <c r="H86" s="142"/>
    </row>
    <row r="87" spans="2:8" ht="13.5" hidden="1" customHeight="1" x14ac:dyDescent="0.2">
      <c r="B87" s="174">
        <v>-8.6</v>
      </c>
      <c r="E87" s="174">
        <v>-39.200000000000003</v>
      </c>
      <c r="F87" s="174">
        <v>-8.8000000000000007</v>
      </c>
      <c r="G87" s="142"/>
      <c r="H87" s="142"/>
    </row>
    <row r="88" spans="2:8" ht="13.5" hidden="1" customHeight="1" x14ac:dyDescent="0.2">
      <c r="B88" s="173">
        <v>0</v>
      </c>
      <c r="E88" s="173">
        <v>0</v>
      </c>
      <c r="F88" s="173">
        <v>0</v>
      </c>
      <c r="G88" s="142"/>
      <c r="H88" s="142"/>
    </row>
    <row r="89" spans="2:8" ht="13.5" hidden="1" customHeight="1" x14ac:dyDescent="0.2">
      <c r="B89" s="173">
        <v>0</v>
      </c>
      <c r="E89" s="173">
        <v>0</v>
      </c>
      <c r="F89" s="173">
        <v>0</v>
      </c>
      <c r="G89" s="142"/>
      <c r="H89" s="142"/>
    </row>
    <row r="90" spans="2:8" ht="13.5" hidden="1" customHeight="1" x14ac:dyDescent="0.25">
      <c r="B90" s="175">
        <v>0</v>
      </c>
      <c r="E90" s="173">
        <v>0</v>
      </c>
      <c r="F90" s="173">
        <v>0</v>
      </c>
      <c r="G90" s="142"/>
      <c r="H90" s="142"/>
    </row>
    <row r="91" spans="2:8" ht="13.5" hidden="1" customHeight="1" x14ac:dyDescent="0.2">
      <c r="B91" s="173">
        <v>0</v>
      </c>
      <c r="E91" s="173">
        <v>-91.3</v>
      </c>
      <c r="F91" s="173">
        <v>-4</v>
      </c>
      <c r="G91" s="142"/>
      <c r="H91" s="142"/>
    </row>
    <row r="92" spans="2:8" ht="13.5" hidden="1" customHeight="1" x14ac:dyDescent="0.2">
      <c r="B92" s="174">
        <v>-6.1999999999999993</v>
      </c>
      <c r="E92" s="174">
        <v>-121</v>
      </c>
      <c r="F92" s="174">
        <v>-10.600000000000001</v>
      </c>
      <c r="G92" s="142"/>
      <c r="H92" s="142"/>
    </row>
    <row r="93" spans="2:8" ht="13.5" hidden="1" customHeight="1" x14ac:dyDescent="0.2">
      <c r="B93" s="173">
        <v>1.9</v>
      </c>
      <c r="E93" s="173">
        <v>39.4</v>
      </c>
      <c r="F93" s="173">
        <v>3.7</v>
      </c>
      <c r="G93" s="142"/>
      <c r="H93" s="142"/>
    </row>
    <row r="94" spans="2:8" ht="13.5" hidden="1" customHeight="1" x14ac:dyDescent="0.2">
      <c r="B94" s="173">
        <v>0</v>
      </c>
      <c r="E94" s="173">
        <v>0</v>
      </c>
      <c r="F94" s="173">
        <v>0</v>
      </c>
      <c r="G94" s="142"/>
      <c r="H94" s="142"/>
    </row>
    <row r="95" spans="2:8" ht="13.5" hidden="1" customHeight="1" x14ac:dyDescent="0.2">
      <c r="B95" s="174">
        <v>-4.2999999999999989</v>
      </c>
      <c r="E95" s="174">
        <v>-81.599999999999994</v>
      </c>
      <c r="F95" s="174">
        <v>-6.9000000000000012</v>
      </c>
      <c r="G95" s="142"/>
      <c r="H95" s="142"/>
    </row>
    <row r="96" spans="2:8" ht="13.5" hidden="1" customHeight="1" x14ac:dyDescent="0.2">
      <c r="G96" s="142"/>
      <c r="H96" s="142"/>
    </row>
  </sheetData>
  <customSheetViews>
    <customSheetView guid="{0E15AC33-B897-458E-95A5-B0AF8F3D86C9}" scale="50" fitToPage="1" printArea="1" hiddenRows="1" hiddenColumns="1" topLeftCell="A52">
      <selection activeCell="U77" sqref="U77"/>
      <pageMargins left="0.25" right="0.25" top="0.75" bottom="0.75" header="0.3" footer="0.3"/>
      <printOptions horizontalCentered="1"/>
      <pageSetup paperSize="9" scale="70" orientation="portrait" r:id="rId1"/>
    </customSheetView>
    <customSheetView guid="{4C7A14E7-AD00-46E8-AB5D-3B7C7D71CC1B}" scale="50" fitToPage="1" hiddenRows="1" hiddenColumns="1" topLeftCell="A37">
      <selection activeCell="R31" sqref="R31"/>
      <pageMargins left="0.25" right="0.25" top="0.75" bottom="0.75" header="0.3" footer="0.3"/>
      <printOptions horizontalCentered="1"/>
      <pageSetup paperSize="9" scale="70" orientation="portrait" r:id="rId2"/>
    </customSheetView>
    <customSheetView guid="{B1BD3D7C-E542-4B8C-B333-447A95B0FEE1}" scale="55" fitToPage="1" hiddenRows="1" hiddenColumns="1" topLeftCell="A28">
      <selection activeCell="AH35" sqref="AH35"/>
      <pageMargins left="0.25" right="0.25" top="0.75" bottom="0.75" header="0.3" footer="0.3"/>
      <printOptions horizontalCentered="1"/>
      <pageSetup paperSize="9" scale="70" orientation="portrait" r:id="rId3"/>
    </customSheetView>
    <customSheetView guid="{533D56F8-DFE1-488A-9120-194D4B571839}" fitToPage="1" hiddenRows="1" hiddenColumns="1" topLeftCell="A40">
      <selection activeCell="AH35" sqref="AH35"/>
      <pageMargins left="0.25" right="0.25" top="0.75" bottom="0.75" header="0.3" footer="0.3"/>
      <printOptions horizontalCentered="1"/>
      <pageSetup paperSize="9" scale="70" orientation="portrait" r:id="rId4"/>
    </customSheetView>
    <customSheetView guid="{D192F3C4-149E-44DE-A138-E2DE2A8DEFBF}" scale="70" fitToPage="1" hiddenRows="1" hiddenColumns="1">
      <selection activeCell="Q51" sqref="Q51"/>
      <pageMargins left="0.25" right="0.25" top="0.75" bottom="0.75" header="0.3" footer="0.3"/>
      <printOptions horizontalCentered="1"/>
      <pageSetup paperSize="9" scale="70" orientation="portrait" r:id="rId5"/>
    </customSheetView>
  </customSheetViews>
  <mergeCells count="18">
    <mergeCell ref="AN2:AQ2"/>
    <mergeCell ref="AR2:AU2"/>
    <mergeCell ref="AD2:AG2"/>
    <mergeCell ref="BL2:BO2"/>
    <mergeCell ref="BH2:BK2"/>
    <mergeCell ref="BD2:BG2"/>
    <mergeCell ref="AZ2:BC2"/>
    <mergeCell ref="AV2:AY2"/>
    <mergeCell ref="A2:A3"/>
    <mergeCell ref="B2:E2"/>
    <mergeCell ref="J2:M2"/>
    <mergeCell ref="F2:I2"/>
    <mergeCell ref="AJ2:AM2"/>
    <mergeCell ref="Z2:AC2"/>
    <mergeCell ref="N2:Q2"/>
    <mergeCell ref="R2:U2"/>
    <mergeCell ref="AI2:AI3"/>
    <mergeCell ref="V2:Y2"/>
  </mergeCells>
  <printOptions horizontalCentered="1"/>
  <pageMargins left="0.25" right="0.25" top="0.75" bottom="0.75" header="0.3" footer="0.3"/>
  <pageSetup paperSize="8" scale="41" orientation="landscape" r:id="rId6"/>
  <ignoredErrors>
    <ignoredError sqref="BK7:BK19 BK5:BK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O1:P40"/>
  <sheetViews>
    <sheetView showGridLines="0" topLeftCell="A16" zoomScale="85" zoomScaleNormal="85" workbookViewId="0"/>
  </sheetViews>
  <sheetFormatPr defaultColWidth="9.140625" defaultRowHeight="13.5" x14ac:dyDescent="0.25"/>
  <cols>
    <col min="1" max="1" width="1.5703125" style="1" customWidth="1"/>
    <col min="2" max="12" width="9.5703125" style="1" customWidth="1"/>
    <col min="13" max="13" width="8.140625" style="1" customWidth="1"/>
    <col min="14" max="14" width="9.5703125" style="1" customWidth="1"/>
    <col min="15" max="15" width="1.7109375" style="1" customWidth="1"/>
    <col min="16" max="16" width="9.5703125" style="1" hidden="1" customWidth="1"/>
    <col min="17" max="24" width="9.5703125" style="1" customWidth="1"/>
    <col min="25" max="16384" width="9.140625" style="1"/>
  </cols>
  <sheetData>
    <row r="1" ht="6.75" customHeight="1" x14ac:dyDescent="0.25"/>
    <row r="40" spans="15:15" ht="15" x14ac:dyDescent="0.25">
      <c r="O40" s="187"/>
    </row>
  </sheetData>
  <customSheetViews>
    <customSheetView guid="{0E15AC33-B897-458E-95A5-B0AF8F3D86C9}" scale="80" showGridLines="0" topLeftCell="A43">
      <selection activeCell="C39" sqref="C39"/>
      <pageMargins left="0.7" right="0.7" top="0.75" bottom="0.75" header="0.3" footer="0.3"/>
    </customSheetView>
    <customSheetView guid="{4C7A14E7-AD00-46E8-AB5D-3B7C7D71CC1B}" scale="65" showGridLines="0" topLeftCell="A31">
      <selection activeCell="C39" sqref="C39"/>
      <pageMargins left="0.7" right="0.7" top="0.75" bottom="0.75" header="0.3" footer="0.3"/>
    </customSheetView>
    <customSheetView guid="{B1BD3D7C-E542-4B8C-B333-447A95B0FEE1}" scale="65" showGridLines="0" topLeftCell="A31">
      <selection activeCell="C39" sqref="C39"/>
      <pageMargins left="0.7" right="0.7" top="0.75" bottom="0.75" header="0.3" footer="0.3"/>
    </customSheetView>
    <customSheetView guid="{533D56F8-DFE1-488A-9120-194D4B571839}" scale="65" showGridLines="0" topLeftCell="A31">
      <selection activeCell="C39" sqref="C39"/>
      <pageMargins left="0.7" right="0.7" top="0.75" bottom="0.75" header="0.3" footer="0.3"/>
    </customSheetView>
    <customSheetView guid="{D192F3C4-149E-44DE-A138-E2DE2A8DEFBF}" scale="65" showGridLines="0" topLeftCell="A31">
      <selection activeCell="C39" sqref="C39"/>
      <pageMargins left="0.7" right="0.7" top="0.75" bottom="0.75" header="0.3" footer="0.3"/>
    </customSheetView>
  </customSheetViews>
  <pageMargins left="0.70866141732283472" right="0.70866141732283472" top="0.74803149606299213" bottom="0.74803149606299213" header="0.31496062992125984" footer="0.31496062992125984"/>
  <pageSetup paperSize="8" scale="97"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pageSetUpPr fitToPage="1"/>
  </sheetPr>
  <dimension ref="A1:CK40"/>
  <sheetViews>
    <sheetView zoomScale="85" zoomScaleNormal="85" zoomScaleSheetLayoutView="85" workbookViewId="0">
      <pane xSplit="59" topLeftCell="BP1" activePane="topRight" state="frozen"/>
      <selection pane="topRight" activeCell="B3" sqref="B3:B4"/>
    </sheetView>
  </sheetViews>
  <sheetFormatPr defaultColWidth="9.140625" defaultRowHeight="13.5" outlineLevelCol="1" x14ac:dyDescent="0.25"/>
  <cols>
    <col min="1" max="1" width="2.42578125" style="32" customWidth="1"/>
    <col min="2" max="2" width="47.28515625" style="6" customWidth="1"/>
    <col min="3" max="3" width="11.42578125" style="23" hidden="1" customWidth="1" outlineLevel="1"/>
    <col min="4" max="23" width="11.42578125" style="1" hidden="1" customWidth="1" outlineLevel="1"/>
    <col min="24" max="24" width="11.42578125" style="18" hidden="1" customWidth="1" outlineLevel="1"/>
    <col min="25" max="27" width="11.42578125" style="6" hidden="1" customWidth="1" outlineLevel="1"/>
    <col min="28" max="28" width="12.85546875" style="6" hidden="1" customWidth="1" outlineLevel="1"/>
    <col min="29" max="29" width="12.140625" style="6" hidden="1" customWidth="1" outlineLevel="1"/>
    <col min="30" max="30" width="8.28515625" style="6" hidden="1" customWidth="1" outlineLevel="1"/>
    <col min="31" max="31" width="6.7109375" style="6" hidden="1" customWidth="1" outlineLevel="1" collapsed="1"/>
    <col min="32" max="32" width="12.85546875" style="6" hidden="1" customWidth="1" outlineLevel="1"/>
    <col min="33" max="33" width="12.140625" style="6" hidden="1" customWidth="1" outlineLevel="1"/>
    <col min="34" max="34" width="8.28515625" style="6" hidden="1" customWidth="1" outlineLevel="1"/>
    <col min="35" max="35" width="6.7109375" style="6" hidden="1" customWidth="1" outlineLevel="1"/>
    <col min="36" max="36" width="12.85546875" style="6" hidden="1" customWidth="1" outlineLevel="1"/>
    <col min="37" max="37" width="12.140625" style="6" hidden="1" customWidth="1" outlineLevel="1"/>
    <col min="38" max="38" width="8.28515625" style="6" hidden="1" customWidth="1" outlineLevel="1"/>
    <col min="39" max="39" width="6.7109375" style="6" hidden="1" customWidth="1" outlineLevel="1"/>
    <col min="40" max="40" width="12.85546875" style="6" hidden="1" customWidth="1" outlineLevel="1"/>
    <col min="41" max="41" width="12.140625" style="6" hidden="1" customWidth="1" outlineLevel="1"/>
    <col min="42" max="42" width="8.28515625" style="6" hidden="1" customWidth="1" outlineLevel="1"/>
    <col min="43" max="43" width="11.42578125" style="6" hidden="1" customWidth="1" outlineLevel="1"/>
    <col min="44" max="44" width="12.85546875" style="6" hidden="1" customWidth="1" outlineLevel="1"/>
    <col min="45" max="45" width="12.140625" style="6" hidden="1" customWidth="1" outlineLevel="1"/>
    <col min="46" max="47" width="11.42578125" style="6" hidden="1" customWidth="1" outlineLevel="1"/>
    <col min="48" max="48" width="12.85546875" style="6" hidden="1" customWidth="1" outlineLevel="1"/>
    <col min="49" max="49" width="12.140625" style="6" hidden="1" customWidth="1" outlineLevel="1"/>
    <col min="50" max="51" width="11.42578125" style="6" hidden="1" customWidth="1" outlineLevel="1"/>
    <col min="52" max="55" width="12.7109375" style="32" hidden="1" customWidth="1" outlineLevel="1"/>
    <col min="56" max="56" width="12.7109375" style="32" hidden="1" customWidth="1" outlineLevel="1" collapsed="1"/>
    <col min="57" max="59" width="12.7109375" style="32" hidden="1" customWidth="1" outlineLevel="1"/>
    <col min="60" max="60" width="12.7109375" style="6" hidden="1" customWidth="1" collapsed="1"/>
    <col min="61" max="63" width="12.7109375" style="6" hidden="1" customWidth="1"/>
    <col min="64" max="67" width="12.7109375" style="32" hidden="1" customWidth="1"/>
    <col min="68" max="68" width="12.7109375" style="6" customWidth="1"/>
    <col min="69" max="71" width="11.7109375" style="6" customWidth="1"/>
    <col min="72" max="72" width="13" style="6" customWidth="1"/>
    <col min="73" max="75" width="11.7109375" style="6" customWidth="1"/>
    <col min="76" max="76" width="13" style="32" customWidth="1"/>
    <col min="77" max="79" width="11.7109375" style="32" customWidth="1"/>
    <col min="80" max="16384" width="9.140625" style="6"/>
  </cols>
  <sheetData>
    <row r="1" spans="1:79" ht="20.100000000000001" customHeight="1" x14ac:dyDescent="0.2">
      <c r="B1" s="2" t="s">
        <v>79</v>
      </c>
      <c r="C1" s="3"/>
      <c r="D1" s="4"/>
      <c r="E1" s="4"/>
      <c r="F1" s="4"/>
      <c r="G1" s="4"/>
      <c r="H1" s="4"/>
      <c r="I1" s="4"/>
      <c r="J1" s="4"/>
      <c r="K1" s="4"/>
      <c r="L1" s="4"/>
      <c r="M1" s="4"/>
      <c r="N1" s="4"/>
      <c r="O1" s="4"/>
      <c r="P1" s="4"/>
      <c r="Q1" s="4"/>
      <c r="R1" s="4"/>
      <c r="S1" s="4"/>
      <c r="T1" s="4"/>
      <c r="U1" s="4"/>
      <c r="V1" s="4"/>
      <c r="W1" s="4"/>
      <c r="X1" s="5"/>
    </row>
    <row r="2" spans="1:79" ht="20.100000000000001" customHeight="1" thickBot="1" x14ac:dyDescent="0.25">
      <c r="B2" s="2"/>
      <c r="C2" s="3"/>
      <c r="D2" s="4"/>
      <c r="E2" s="4"/>
      <c r="F2" s="4"/>
      <c r="G2" s="4"/>
      <c r="H2" s="4"/>
      <c r="I2" s="4"/>
      <c r="J2" s="4"/>
      <c r="K2" s="4"/>
      <c r="L2" s="4"/>
      <c r="M2" s="4"/>
      <c r="N2" s="4"/>
      <c r="O2" s="4"/>
      <c r="P2" s="4"/>
      <c r="Q2" s="4"/>
      <c r="R2" s="4"/>
      <c r="S2" s="4"/>
      <c r="T2" s="4"/>
      <c r="U2" s="4"/>
      <c r="V2" s="4"/>
      <c r="W2" s="4"/>
      <c r="X2" s="5"/>
    </row>
    <row r="3" spans="1:79" s="41" customFormat="1" ht="27.75" customHeight="1" thickBot="1" x14ac:dyDescent="0.35">
      <c r="B3" s="457" t="s">
        <v>84</v>
      </c>
      <c r="C3" s="40" t="s">
        <v>85</v>
      </c>
      <c r="D3" s="455" t="s">
        <v>86</v>
      </c>
      <c r="E3" s="456"/>
      <c r="F3" s="456"/>
      <c r="G3" s="456"/>
      <c r="H3" s="455" t="s">
        <v>87</v>
      </c>
      <c r="I3" s="456"/>
      <c r="J3" s="456"/>
      <c r="K3" s="456"/>
      <c r="L3" s="455" t="s">
        <v>88</v>
      </c>
      <c r="M3" s="456"/>
      <c r="N3" s="456"/>
      <c r="O3" s="456"/>
      <c r="P3" s="455" t="s">
        <v>89</v>
      </c>
      <c r="Q3" s="456"/>
      <c r="R3" s="456"/>
      <c r="S3" s="456"/>
      <c r="T3" s="455" t="s">
        <v>90</v>
      </c>
      <c r="U3" s="456"/>
      <c r="V3" s="456"/>
      <c r="W3" s="456"/>
      <c r="X3" s="455" t="s">
        <v>91</v>
      </c>
      <c r="Y3" s="456"/>
      <c r="Z3" s="456"/>
      <c r="AA3" s="456"/>
      <c r="AB3" s="455" t="s">
        <v>92</v>
      </c>
      <c r="AC3" s="456"/>
      <c r="AD3" s="456"/>
      <c r="AE3" s="456"/>
      <c r="AF3" s="455" t="s">
        <v>93</v>
      </c>
      <c r="AG3" s="456"/>
      <c r="AH3" s="456"/>
      <c r="AI3" s="456"/>
      <c r="AJ3" s="455" t="s">
        <v>94</v>
      </c>
      <c r="AK3" s="456"/>
      <c r="AL3" s="456"/>
      <c r="AM3" s="456"/>
      <c r="AN3" s="455" t="s">
        <v>95</v>
      </c>
      <c r="AO3" s="456"/>
      <c r="AP3" s="456"/>
      <c r="AQ3" s="456"/>
      <c r="AR3" s="455" t="s">
        <v>96</v>
      </c>
      <c r="AS3" s="456"/>
      <c r="AT3" s="456"/>
      <c r="AU3" s="456"/>
      <c r="AV3" s="455" t="s">
        <v>97</v>
      </c>
      <c r="AW3" s="456"/>
      <c r="AX3" s="456"/>
      <c r="AY3" s="456"/>
      <c r="AZ3" s="455" t="s">
        <v>211</v>
      </c>
      <c r="BA3" s="456"/>
      <c r="BB3" s="456"/>
      <c r="BC3" s="456"/>
      <c r="BD3" s="455" t="s">
        <v>219</v>
      </c>
      <c r="BE3" s="456"/>
      <c r="BF3" s="456"/>
      <c r="BG3" s="456"/>
      <c r="BH3" s="455" t="s">
        <v>228</v>
      </c>
      <c r="BI3" s="456"/>
      <c r="BJ3" s="456"/>
      <c r="BK3" s="456"/>
      <c r="BL3" s="455" t="s">
        <v>265</v>
      </c>
      <c r="BM3" s="456"/>
      <c r="BN3" s="456"/>
      <c r="BO3" s="456"/>
      <c r="BP3" s="455" t="s">
        <v>276</v>
      </c>
      <c r="BQ3" s="456"/>
      <c r="BR3" s="456"/>
      <c r="BS3" s="456"/>
      <c r="BT3" s="459" t="s">
        <v>352</v>
      </c>
      <c r="BU3" s="460"/>
      <c r="BV3" s="460"/>
      <c r="BW3" s="461"/>
      <c r="BX3" s="459" t="s">
        <v>346</v>
      </c>
      <c r="BY3" s="460"/>
      <c r="BZ3" s="460"/>
      <c r="CA3" s="461"/>
    </row>
    <row r="4" spans="1:79" s="41" customFormat="1" ht="27.75" customHeight="1" x14ac:dyDescent="0.2">
      <c r="B4" s="458"/>
      <c r="C4" s="39" t="s">
        <v>98</v>
      </c>
      <c r="D4" s="39" t="s">
        <v>99</v>
      </c>
      <c r="E4" s="39" t="s">
        <v>100</v>
      </c>
      <c r="F4" s="39" t="s">
        <v>101</v>
      </c>
      <c r="G4" s="39" t="s">
        <v>102</v>
      </c>
      <c r="H4" s="39" t="s">
        <v>99</v>
      </c>
      <c r="I4" s="39" t="s">
        <v>100</v>
      </c>
      <c r="J4" s="39" t="s">
        <v>101</v>
      </c>
      <c r="K4" s="39" t="s">
        <v>102</v>
      </c>
      <c r="L4" s="39" t="s">
        <v>99</v>
      </c>
      <c r="M4" s="39" t="s">
        <v>100</v>
      </c>
      <c r="N4" s="39" t="s">
        <v>101</v>
      </c>
      <c r="O4" s="39" t="s">
        <v>102</v>
      </c>
      <c r="P4" s="39" t="s">
        <v>99</v>
      </c>
      <c r="Q4" s="39" t="s">
        <v>100</v>
      </c>
      <c r="R4" s="39" t="s">
        <v>101</v>
      </c>
      <c r="S4" s="39" t="s">
        <v>102</v>
      </c>
      <c r="T4" s="39" t="s">
        <v>99</v>
      </c>
      <c r="U4" s="39" t="s">
        <v>100</v>
      </c>
      <c r="V4" s="39" t="s">
        <v>101</v>
      </c>
      <c r="W4" s="39" t="s">
        <v>102</v>
      </c>
      <c r="X4" s="39" t="s">
        <v>103</v>
      </c>
      <c r="Y4" s="39" t="s">
        <v>104</v>
      </c>
      <c r="Z4" s="39" t="s">
        <v>105</v>
      </c>
      <c r="AA4" s="39" t="s">
        <v>106</v>
      </c>
      <c r="AB4" s="39" t="s">
        <v>103</v>
      </c>
      <c r="AC4" s="39" t="s">
        <v>104</v>
      </c>
      <c r="AD4" s="39" t="s">
        <v>105</v>
      </c>
      <c r="AE4" s="39" t="s">
        <v>106</v>
      </c>
      <c r="AF4" s="39" t="s">
        <v>103</v>
      </c>
      <c r="AG4" s="39" t="s">
        <v>104</v>
      </c>
      <c r="AH4" s="39" t="s">
        <v>105</v>
      </c>
      <c r="AI4" s="39" t="s">
        <v>106</v>
      </c>
      <c r="AJ4" s="39" t="s">
        <v>103</v>
      </c>
      <c r="AK4" s="39" t="s">
        <v>104</v>
      </c>
      <c r="AL4" s="39" t="s">
        <v>105</v>
      </c>
      <c r="AM4" s="39" t="s">
        <v>106</v>
      </c>
      <c r="AN4" s="39" t="s">
        <v>103</v>
      </c>
      <c r="AO4" s="39" t="s">
        <v>104</v>
      </c>
      <c r="AP4" s="39" t="s">
        <v>105</v>
      </c>
      <c r="AQ4" s="39" t="s">
        <v>106</v>
      </c>
      <c r="AR4" s="39" t="s">
        <v>103</v>
      </c>
      <c r="AS4" s="39" t="s">
        <v>104</v>
      </c>
      <c r="AT4" s="39" t="s">
        <v>105</v>
      </c>
      <c r="AU4" s="39" t="s">
        <v>106</v>
      </c>
      <c r="AV4" s="39" t="s">
        <v>103</v>
      </c>
      <c r="AW4" s="39" t="s">
        <v>104</v>
      </c>
      <c r="AX4" s="39" t="s">
        <v>105</v>
      </c>
      <c r="AY4" s="39" t="s">
        <v>106</v>
      </c>
      <c r="AZ4" s="39" t="s">
        <v>103</v>
      </c>
      <c r="BA4" s="39" t="s">
        <v>104</v>
      </c>
      <c r="BB4" s="39" t="s">
        <v>105</v>
      </c>
      <c r="BC4" s="39" t="s">
        <v>106</v>
      </c>
      <c r="BD4" s="39" t="s">
        <v>103</v>
      </c>
      <c r="BE4" s="39" t="s">
        <v>104</v>
      </c>
      <c r="BF4" s="39" t="s">
        <v>105</v>
      </c>
      <c r="BG4" s="39" t="s">
        <v>106</v>
      </c>
      <c r="BH4" s="39" t="s">
        <v>103</v>
      </c>
      <c r="BI4" s="39" t="s">
        <v>104</v>
      </c>
      <c r="BJ4" s="39" t="s">
        <v>105</v>
      </c>
      <c r="BK4" s="39" t="s">
        <v>106</v>
      </c>
      <c r="BL4" s="39" t="s">
        <v>103</v>
      </c>
      <c r="BM4" s="39" t="s">
        <v>104</v>
      </c>
      <c r="BN4" s="39" t="s">
        <v>105</v>
      </c>
      <c r="BO4" s="39" t="s">
        <v>106</v>
      </c>
      <c r="BP4" s="39" t="s">
        <v>103</v>
      </c>
      <c r="BQ4" s="39" t="s">
        <v>104</v>
      </c>
      <c r="BR4" s="39" t="s">
        <v>105</v>
      </c>
      <c r="BS4" s="39" t="s">
        <v>106</v>
      </c>
      <c r="BT4" s="39" t="s">
        <v>103</v>
      </c>
      <c r="BU4" s="39" t="s">
        <v>104</v>
      </c>
      <c r="BV4" s="39" t="s">
        <v>105</v>
      </c>
      <c r="BW4" s="39" t="s">
        <v>106</v>
      </c>
      <c r="BX4" s="39" t="s">
        <v>103</v>
      </c>
      <c r="BY4" s="39" t="s">
        <v>104</v>
      </c>
      <c r="BZ4" s="39" t="s">
        <v>105</v>
      </c>
      <c r="CA4" s="39" t="s">
        <v>106</v>
      </c>
    </row>
    <row r="5" spans="1:79" s="11" customFormat="1" x14ac:dyDescent="0.2">
      <c r="B5" s="82" t="s">
        <v>107</v>
      </c>
      <c r="C5" s="26"/>
      <c r="D5" s="26"/>
      <c r="E5" s="26"/>
      <c r="F5" s="26"/>
      <c r="G5" s="26"/>
      <c r="H5" s="26"/>
      <c r="I5" s="26"/>
      <c r="J5" s="26"/>
      <c r="K5" s="26"/>
      <c r="L5" s="26"/>
      <c r="M5" s="26"/>
      <c r="N5" s="26"/>
      <c r="O5" s="26"/>
      <c r="P5" s="26"/>
      <c r="Q5" s="26"/>
      <c r="R5" s="26"/>
      <c r="S5" s="26"/>
      <c r="T5" s="26"/>
      <c r="U5" s="26"/>
      <c r="V5" s="26"/>
      <c r="W5" s="26"/>
      <c r="X5" s="26"/>
      <c r="Y5" s="18"/>
      <c r="Z5" s="18"/>
      <c r="AA5" s="18"/>
      <c r="AB5" s="18"/>
      <c r="AC5" s="18"/>
      <c r="AD5" s="18"/>
      <c r="AE5" s="18"/>
      <c r="AF5" s="18"/>
      <c r="AG5" s="18"/>
      <c r="AH5" s="18"/>
      <c r="AI5" s="18"/>
      <c r="AJ5" s="18"/>
      <c r="AK5" s="18"/>
      <c r="AL5" s="18"/>
      <c r="AM5" s="18"/>
      <c r="AN5" s="18"/>
      <c r="AO5" s="18"/>
      <c r="AP5" s="18"/>
      <c r="AQ5" s="18"/>
      <c r="AR5" s="18"/>
      <c r="AS5" s="18"/>
      <c r="AT5" s="18"/>
      <c r="AU5" s="18"/>
      <c r="AV5" s="18"/>
      <c r="AW5" s="12"/>
      <c r="AX5" s="12"/>
      <c r="AY5" s="12"/>
      <c r="AZ5" s="18"/>
      <c r="BA5" s="12"/>
      <c r="BB5" s="12"/>
      <c r="BC5" s="12"/>
      <c r="BD5" s="18"/>
      <c r="BE5" s="12"/>
      <c r="BF5" s="12"/>
      <c r="BH5" s="12"/>
      <c r="BI5" s="12"/>
      <c r="BJ5" s="12"/>
      <c r="BK5" s="12"/>
      <c r="BL5" s="12"/>
      <c r="BM5" s="12"/>
      <c r="BN5" s="12"/>
      <c r="BO5" s="12"/>
      <c r="BX5" s="397"/>
      <c r="BY5" s="397"/>
      <c r="BZ5" s="397"/>
      <c r="CA5" s="397"/>
    </row>
    <row r="6" spans="1:79" s="11" customFormat="1" x14ac:dyDescent="0.2">
      <c r="B6" s="83" t="s">
        <v>108</v>
      </c>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v>8.1581720680811358</v>
      </c>
      <c r="AS6" s="26">
        <v>8.3795631551209215</v>
      </c>
      <c r="AT6" s="26">
        <v>8.0367898719108108</v>
      </c>
      <c r="AU6" s="26">
        <v>7.825618148804053</v>
      </c>
      <c r="AV6" s="26">
        <v>8.1999999999999993</v>
      </c>
      <c r="AW6" s="26">
        <v>8</v>
      </c>
      <c r="AX6" s="26">
        <v>7.9</v>
      </c>
      <c r="AY6" s="26">
        <v>7.7</v>
      </c>
      <c r="AZ6" s="26">
        <v>7.7833489036654395</v>
      </c>
      <c r="BA6" s="26">
        <v>7.7446687365039804</v>
      </c>
      <c r="BB6" s="26">
        <v>7.5851050551279382</v>
      </c>
      <c r="BC6" s="26">
        <v>7.4289985820266748</v>
      </c>
      <c r="BD6" s="26">
        <v>8.066819108431396</v>
      </c>
      <c r="BE6" s="26">
        <v>8.234374495647776</v>
      </c>
      <c r="BF6" s="26">
        <v>8.323291018218514</v>
      </c>
      <c r="BG6" s="26">
        <v>7.9043833153178618</v>
      </c>
      <c r="BH6" s="26">
        <v>8.2796352583586614</v>
      </c>
      <c r="BI6" s="26">
        <v>7.973148586844065</v>
      </c>
      <c r="BJ6" s="26">
        <v>7.8350630719762551</v>
      </c>
      <c r="BK6" s="26">
        <v>8.1056354657549718</v>
      </c>
      <c r="BL6" s="26">
        <v>8.0177382071775583</v>
      </c>
      <c r="BM6" s="26">
        <v>7.8845629837076823</v>
      </c>
      <c r="BN6" s="26">
        <v>7.6570806976489081</v>
      </c>
      <c r="BO6" s="26">
        <v>7.4405839060993939</v>
      </c>
      <c r="BP6" s="214">
        <v>7.9179371969051937</v>
      </c>
      <c r="BQ6" s="249">
        <v>8.0375007893478632</v>
      </c>
      <c r="BR6" s="256">
        <v>7.9382057716436654</v>
      </c>
      <c r="BS6" s="328">
        <v>8.4258296197750475</v>
      </c>
      <c r="BT6" s="26">
        <v>9.3581678607983605</v>
      </c>
      <c r="BU6" s="398">
        <v>9.6999999999999993</v>
      </c>
      <c r="BV6" s="26">
        <v>9.359919284156458</v>
      </c>
      <c r="BW6" s="328">
        <v>8.0179715115668628</v>
      </c>
      <c r="BX6" s="398">
        <v>8.6348534649551318</v>
      </c>
      <c r="BY6" s="398">
        <v>8.5859816719588213</v>
      </c>
      <c r="BZ6" s="398">
        <v>8.2883957547583531</v>
      </c>
      <c r="CA6" s="328">
        <v>8.8254500498078823</v>
      </c>
    </row>
    <row r="7" spans="1:79" s="11" customFormat="1" x14ac:dyDescent="0.2">
      <c r="B7" s="83" t="s">
        <v>197</v>
      </c>
      <c r="C7" s="26">
        <v>0.74162636465666776</v>
      </c>
      <c r="D7" s="26"/>
      <c r="E7" s="26">
        <v>0.91703310523074788</v>
      </c>
      <c r="F7" s="26"/>
      <c r="G7" s="26">
        <v>0.73580297030724817</v>
      </c>
      <c r="H7" s="26"/>
      <c r="I7" s="26">
        <v>0.73482244403921537</v>
      </c>
      <c r="J7" s="26"/>
      <c r="K7" s="26">
        <v>0.78333046041656318</v>
      </c>
      <c r="L7" s="26"/>
      <c r="M7" s="26">
        <v>0.81610896758159523</v>
      </c>
      <c r="N7" s="26"/>
      <c r="O7" s="26">
        <v>0.75934450700824307</v>
      </c>
      <c r="P7" s="26"/>
      <c r="Q7" s="26">
        <v>0.7585701674037294</v>
      </c>
      <c r="R7" s="26"/>
      <c r="S7" s="26">
        <v>0.65965198701410543</v>
      </c>
      <c r="T7" s="26"/>
      <c r="U7" s="26">
        <v>0.63263338758243692</v>
      </c>
      <c r="V7" s="26"/>
      <c r="W7" s="26"/>
      <c r="X7" s="26"/>
      <c r="Y7" s="26"/>
      <c r="Z7" s="26"/>
      <c r="AA7" s="26"/>
      <c r="AB7" s="26"/>
      <c r="AC7" s="26"/>
      <c r="AD7" s="26"/>
      <c r="AE7" s="26"/>
      <c r="AF7" s="26"/>
      <c r="AG7" s="26"/>
      <c r="AH7" s="26"/>
      <c r="AI7" s="26"/>
      <c r="AJ7" s="26"/>
      <c r="AK7" s="26"/>
      <c r="AL7" s="26"/>
      <c r="AM7" s="26"/>
      <c r="AN7" s="26"/>
      <c r="AO7" s="26"/>
      <c r="AP7" s="26"/>
      <c r="AQ7" s="26"/>
      <c r="AR7" s="26">
        <v>0.72782307670964808</v>
      </c>
      <c r="AS7" s="26">
        <v>0.73777997247198046</v>
      </c>
      <c r="AT7" s="26">
        <v>0.75788991959883978</v>
      </c>
      <c r="AU7" s="87">
        <v>0.74453260291823131</v>
      </c>
      <c r="AV7" s="87">
        <v>0.73</v>
      </c>
      <c r="AW7" s="87">
        <v>0.76</v>
      </c>
      <c r="AX7" s="87">
        <v>0.76</v>
      </c>
      <c r="AY7" s="87">
        <v>0.78</v>
      </c>
      <c r="AZ7" s="87">
        <v>0.79794392793030466</v>
      </c>
      <c r="BA7" s="87">
        <v>0.83601329604811903</v>
      </c>
      <c r="BB7" s="87">
        <v>0.8318418542481808</v>
      </c>
      <c r="BC7" s="87">
        <v>0.84117832336603049</v>
      </c>
      <c r="BD7" s="87">
        <v>0.85164410058027096</v>
      </c>
      <c r="BE7" s="87">
        <v>0.84599348996303614</v>
      </c>
      <c r="BF7" s="87">
        <v>0.83277410621405479</v>
      </c>
      <c r="BG7" s="87">
        <v>0.86380493917483248</v>
      </c>
      <c r="BH7" s="87">
        <v>0.85570421932502216</v>
      </c>
      <c r="BI7" s="87">
        <v>0.88783437473005267</v>
      </c>
      <c r="BJ7" s="214">
        <v>0.88020252582129999</v>
      </c>
      <c r="BK7" s="214">
        <v>0.85010288253182076</v>
      </c>
      <c r="BL7" s="87">
        <v>0.82613453832983252</v>
      </c>
      <c r="BM7" s="87">
        <v>0.86029143637520655</v>
      </c>
      <c r="BN7" s="214">
        <v>0.84243163027347889</v>
      </c>
      <c r="BO7" s="214">
        <v>0.86212742315185131</v>
      </c>
      <c r="BP7" s="214">
        <v>0.84552551659253017</v>
      </c>
      <c r="BQ7" s="249">
        <v>0.8569488815196894</v>
      </c>
      <c r="BR7" s="256">
        <v>0.86054965705475317</v>
      </c>
      <c r="BS7" s="328">
        <v>0.84521672601006392</v>
      </c>
      <c r="BT7" s="214">
        <v>0.86851721306716867</v>
      </c>
      <c r="BU7" s="401">
        <v>0.87</v>
      </c>
      <c r="BV7" s="214">
        <v>0.90487289108766022</v>
      </c>
      <c r="BW7" s="405">
        <v>0.86849281561228442</v>
      </c>
      <c r="BX7" s="405">
        <v>0.84837290353217787</v>
      </c>
      <c r="BY7" s="401">
        <v>0.85489740036949069</v>
      </c>
      <c r="BZ7" s="401">
        <v>0.86053954584418635</v>
      </c>
      <c r="CA7" s="405">
        <v>0.82373931795086852</v>
      </c>
    </row>
    <row r="8" spans="1:79" s="11" customFormat="1" x14ac:dyDescent="0.2">
      <c r="B8" s="203" t="s">
        <v>251</v>
      </c>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87"/>
      <c r="AV8" s="87"/>
      <c r="AW8" s="87"/>
      <c r="AX8" s="87"/>
      <c r="AY8" s="87"/>
      <c r="AZ8" s="204">
        <v>0.74614639464081967</v>
      </c>
      <c r="BA8" s="204">
        <v>0.72283835277439079</v>
      </c>
      <c r="BB8" s="204">
        <v>0.64849595190556641</v>
      </c>
      <c r="BC8" s="204">
        <v>0.65508122350467834</v>
      </c>
      <c r="BD8" s="204">
        <v>0.63380349485692589</v>
      </c>
      <c r="BE8" s="204">
        <v>0.62050068534229863</v>
      </c>
      <c r="BF8" s="204">
        <v>0.59317713937101235</v>
      </c>
      <c r="BG8" s="204">
        <v>0.59186011676592754</v>
      </c>
      <c r="BH8" s="204">
        <v>0.56099955605641494</v>
      </c>
      <c r="BI8" s="204">
        <v>0.57106159444479787</v>
      </c>
      <c r="BJ8" s="216">
        <v>0.59717898961560756</v>
      </c>
      <c r="BK8" s="216">
        <v>0.60836814896438551</v>
      </c>
      <c r="BL8" s="204">
        <v>0.58217554553903328</v>
      </c>
      <c r="BM8" s="204">
        <v>0.58431510191136415</v>
      </c>
      <c r="BN8" s="216">
        <v>0.56922092345388986</v>
      </c>
      <c r="BO8" s="216">
        <v>0.57094451931709223</v>
      </c>
      <c r="BP8" s="216">
        <v>0.55219938115113065</v>
      </c>
      <c r="BQ8" s="216">
        <v>0.5369698588388192</v>
      </c>
      <c r="BR8" s="216">
        <v>0.56106885511669269</v>
      </c>
      <c r="BS8" s="216">
        <v>0.55624205509839242</v>
      </c>
      <c r="BT8" s="216">
        <v>0.56926146742275463</v>
      </c>
      <c r="BU8" s="402">
        <v>0.56100000000000005</v>
      </c>
      <c r="BV8" s="216">
        <v>0.55634304744659124</v>
      </c>
      <c r="BW8" s="406">
        <v>0.5612405773232626</v>
      </c>
      <c r="BX8" s="402">
        <v>0.53171397428841871</v>
      </c>
      <c r="BY8" s="402">
        <v>0.51700000000000002</v>
      </c>
      <c r="BZ8" s="402">
        <v>0.51615273498486991</v>
      </c>
      <c r="CA8" s="406">
        <v>0.48</v>
      </c>
    </row>
    <row r="9" spans="1:79" s="11" customFormat="1" ht="14.25" customHeight="1" x14ac:dyDescent="0.2">
      <c r="B9" s="84" t="s">
        <v>229</v>
      </c>
      <c r="C9" s="26">
        <v>15.85</v>
      </c>
      <c r="D9" s="26"/>
      <c r="E9" s="26">
        <v>14.6</v>
      </c>
      <c r="F9" s="26"/>
      <c r="G9" s="26">
        <v>14.24</v>
      </c>
      <c r="H9" s="26"/>
      <c r="I9" s="26">
        <v>14.02</v>
      </c>
      <c r="J9" s="26"/>
      <c r="K9" s="26">
        <v>12.28</v>
      </c>
      <c r="L9" s="26"/>
      <c r="M9" s="26">
        <v>14.05</v>
      </c>
      <c r="N9" s="26"/>
      <c r="O9" s="26">
        <v>10.29</v>
      </c>
      <c r="P9" s="26"/>
      <c r="Q9" s="26">
        <v>10.18</v>
      </c>
      <c r="R9" s="26"/>
      <c r="S9" s="26">
        <v>10.3</v>
      </c>
      <c r="T9" s="26"/>
      <c r="U9" s="26">
        <v>11</v>
      </c>
      <c r="V9" s="26"/>
      <c r="W9" s="26">
        <v>11.088608542657132</v>
      </c>
      <c r="X9" s="26" t="s">
        <v>70</v>
      </c>
      <c r="Y9" s="26">
        <v>11.098979556614896</v>
      </c>
      <c r="Z9" s="26">
        <v>11.258006210656371</v>
      </c>
      <c r="AA9" s="26">
        <v>11.187722056137609</v>
      </c>
      <c r="AB9" s="26">
        <v>11.128312342204829</v>
      </c>
      <c r="AC9" s="26">
        <v>11.012638662228516</v>
      </c>
      <c r="AD9" s="26">
        <v>11.09866382386687</v>
      </c>
      <c r="AE9" s="26">
        <v>11.491008628815894</v>
      </c>
      <c r="AF9" s="26">
        <v>11.495357672129771</v>
      </c>
      <c r="AG9" s="26">
        <v>11.83992544066585</v>
      </c>
      <c r="AH9" s="26">
        <v>11.970143788617476</v>
      </c>
      <c r="AI9" s="26">
        <v>11.749003763454205</v>
      </c>
      <c r="AJ9" s="26">
        <v>11.543301939599306</v>
      </c>
      <c r="AK9" s="26">
        <v>11.941979470589125</v>
      </c>
      <c r="AL9" s="26">
        <v>10.26</v>
      </c>
      <c r="AM9" s="26">
        <v>11.076346390531135</v>
      </c>
      <c r="AN9" s="26">
        <v>10.995029808168137</v>
      </c>
      <c r="AO9" s="26">
        <v>11.004372419292709</v>
      </c>
      <c r="AP9" s="26">
        <v>11.581068467035761</v>
      </c>
      <c r="AQ9" s="26">
        <v>11.980274300024673</v>
      </c>
      <c r="AR9" s="26">
        <v>12.450108891845399</v>
      </c>
      <c r="AS9" s="26">
        <v>12.400970556606728</v>
      </c>
      <c r="AT9" s="26">
        <v>12.479362937418264</v>
      </c>
      <c r="AU9" s="26">
        <v>12.076878518276471</v>
      </c>
      <c r="AV9" s="26">
        <v>12.1</v>
      </c>
      <c r="AW9" s="26">
        <v>12.3</v>
      </c>
      <c r="AX9" s="12">
        <v>13.1</v>
      </c>
      <c r="AY9" s="26">
        <v>13.3</v>
      </c>
      <c r="AZ9" s="26">
        <v>13.3</v>
      </c>
      <c r="BA9" s="26">
        <v>12.89</v>
      </c>
      <c r="BB9" s="12">
        <v>13.9</v>
      </c>
      <c r="BC9" s="26">
        <v>14.2</v>
      </c>
      <c r="BD9" s="26">
        <v>14.2</v>
      </c>
      <c r="BE9" s="26">
        <v>13.87</v>
      </c>
      <c r="BF9" s="139">
        <v>14.249999999999998</v>
      </c>
      <c r="BG9" s="140">
        <v>0.1409</v>
      </c>
      <c r="BH9" s="140">
        <v>0.14169999999999999</v>
      </c>
      <c r="BI9" s="140">
        <v>0.1414</v>
      </c>
      <c r="BJ9" s="140">
        <v>0.13881709088113678</v>
      </c>
      <c r="BK9" s="140">
        <v>0.1613</v>
      </c>
      <c r="BL9" s="140">
        <v>0.16206650479066093</v>
      </c>
      <c r="BM9" s="204">
        <v>0.16166912434092526</v>
      </c>
      <c r="BN9" s="140">
        <v>0.16252937856628025</v>
      </c>
      <c r="BO9" s="140">
        <v>0.16305175233226799</v>
      </c>
      <c r="BP9" s="216">
        <v>0.16118781856726541</v>
      </c>
      <c r="BQ9" s="216">
        <v>0.15367967300518656</v>
      </c>
      <c r="BR9" s="216">
        <v>0.15299023629675076</v>
      </c>
      <c r="BS9" s="216">
        <v>0.15670215087004077</v>
      </c>
      <c r="BT9" s="216">
        <v>0.15142608498634744</v>
      </c>
      <c r="BU9" s="402">
        <v>0.151</v>
      </c>
      <c r="BV9" s="216">
        <v>0.15439553359963948</v>
      </c>
      <c r="BW9" s="402">
        <v>0.15900043895568061</v>
      </c>
      <c r="BX9" s="402">
        <v>0.15538851208797391</v>
      </c>
      <c r="BY9" s="402">
        <v>0.153</v>
      </c>
      <c r="BZ9" s="402">
        <v>0.15213840576199966</v>
      </c>
      <c r="CA9" s="428" t="s">
        <v>372</v>
      </c>
    </row>
    <row r="10" spans="1:79" s="11" customFormat="1" ht="14.25" customHeight="1" x14ac:dyDescent="0.2">
      <c r="B10" s="84" t="s">
        <v>230</v>
      </c>
      <c r="C10" s="26">
        <v>19.850000000000001</v>
      </c>
      <c r="D10" s="26"/>
      <c r="E10" s="26">
        <v>17.899999999999999</v>
      </c>
      <c r="F10" s="26"/>
      <c r="G10" s="26">
        <v>17.239999999999998</v>
      </c>
      <c r="H10" s="26"/>
      <c r="I10" s="26">
        <v>18.239999999999998</v>
      </c>
      <c r="J10" s="26"/>
      <c r="K10" s="26">
        <v>16.18</v>
      </c>
      <c r="L10" s="26"/>
      <c r="M10" s="26">
        <v>15.76</v>
      </c>
      <c r="N10" s="26"/>
      <c r="O10" s="26">
        <v>11.87</v>
      </c>
      <c r="P10" s="26"/>
      <c r="Q10" s="26">
        <v>11.76</v>
      </c>
      <c r="R10" s="26"/>
      <c r="S10" s="26">
        <v>11.82</v>
      </c>
      <c r="T10" s="26"/>
      <c r="U10" s="26">
        <v>12.86</v>
      </c>
      <c r="V10" s="26"/>
      <c r="W10" s="26">
        <v>12.967281847789467</v>
      </c>
      <c r="X10" s="26" t="s">
        <v>70</v>
      </c>
      <c r="Y10" s="26">
        <v>14.26386191586111</v>
      </c>
      <c r="Z10" s="26">
        <v>14.412645688286643</v>
      </c>
      <c r="AA10" s="26">
        <v>14.355344340351293</v>
      </c>
      <c r="AB10" s="26">
        <v>14.099744634059885</v>
      </c>
      <c r="AC10" s="26">
        <v>13.479442403502592</v>
      </c>
      <c r="AD10" s="26">
        <v>13.661881487772046</v>
      </c>
      <c r="AE10" s="26">
        <v>14.157784062069464</v>
      </c>
      <c r="AF10" s="26">
        <v>14.116843034315401</v>
      </c>
      <c r="AG10" s="26">
        <v>14.756141607140858</v>
      </c>
      <c r="AH10" s="26">
        <v>15.191285560746795</v>
      </c>
      <c r="AI10" s="26">
        <v>15.572031673352797</v>
      </c>
      <c r="AJ10" s="26">
        <v>15.394137248346098</v>
      </c>
      <c r="AK10" s="26">
        <v>15.941473038141169</v>
      </c>
      <c r="AL10" s="26">
        <v>12.06</v>
      </c>
      <c r="AM10" s="26">
        <v>13.759509465631442</v>
      </c>
      <c r="AN10" s="26">
        <v>13.858005708744967</v>
      </c>
      <c r="AO10" s="26">
        <v>13.938860467788041</v>
      </c>
      <c r="AP10" s="26">
        <v>14.394392120257283</v>
      </c>
      <c r="AQ10" s="26">
        <v>14.909419894556802</v>
      </c>
      <c r="AR10" s="26">
        <v>15.302482056149211</v>
      </c>
      <c r="AS10" s="26">
        <v>16.05774335379715</v>
      </c>
      <c r="AT10" s="26">
        <v>15.702992894686425</v>
      </c>
      <c r="AU10" s="26">
        <v>15.274704056322131</v>
      </c>
      <c r="AV10" s="26">
        <v>15.7</v>
      </c>
      <c r="AW10" s="26">
        <v>15.7</v>
      </c>
      <c r="AX10" s="12">
        <v>16.8</v>
      </c>
      <c r="AY10" s="26">
        <v>16.899999999999999</v>
      </c>
      <c r="AZ10" s="26">
        <v>16.7</v>
      </c>
      <c r="BA10" s="26">
        <v>16.2</v>
      </c>
      <c r="BB10" s="12">
        <v>17.3</v>
      </c>
      <c r="BC10" s="26">
        <v>18.100000000000001</v>
      </c>
      <c r="BD10" s="26">
        <v>17.899999999999999</v>
      </c>
      <c r="BE10" s="26">
        <v>17.41</v>
      </c>
      <c r="BF10" s="139">
        <v>17.78</v>
      </c>
      <c r="BG10" s="140">
        <v>0.17460000000000001</v>
      </c>
      <c r="BH10" s="140">
        <v>0.17380000000000001</v>
      </c>
      <c r="BI10" s="140">
        <v>0.1714</v>
      </c>
      <c r="BJ10" s="140">
        <v>0.16722454954459134</v>
      </c>
      <c r="BK10" s="140">
        <v>0.18820000000000001</v>
      </c>
      <c r="BL10" s="140">
        <v>0.18754499833499905</v>
      </c>
      <c r="BM10" s="140">
        <v>0.18977339020145526</v>
      </c>
      <c r="BN10" s="140">
        <v>0.18974655695631051</v>
      </c>
      <c r="BO10" s="140">
        <v>0.18912888020445409</v>
      </c>
      <c r="BP10" s="216">
        <v>0.18590394544088229</v>
      </c>
      <c r="BQ10" s="216">
        <v>0.17678770504008695</v>
      </c>
      <c r="BR10" s="216">
        <v>0.17399678087090345</v>
      </c>
      <c r="BS10" s="216">
        <v>0.1761571947264664</v>
      </c>
      <c r="BT10" s="216">
        <v>0.16925847280814135</v>
      </c>
      <c r="BU10" s="402">
        <v>0.16800000000000001</v>
      </c>
      <c r="BV10" s="216">
        <v>0.17571224637071678</v>
      </c>
      <c r="BW10" s="402">
        <v>0.17920961686480624</v>
      </c>
      <c r="BX10" s="402">
        <v>0.17599999999999999</v>
      </c>
      <c r="BY10" s="428" t="s">
        <v>351</v>
      </c>
      <c r="BZ10" s="402">
        <v>0.17806942696290631</v>
      </c>
      <c r="CA10" s="402">
        <v>0.17718769072212459</v>
      </c>
    </row>
    <row r="11" spans="1:79" s="12" customFormat="1" x14ac:dyDescent="0.2">
      <c r="A11" s="11"/>
      <c r="B11" s="85" t="s">
        <v>109</v>
      </c>
      <c r="C11" s="26" t="s">
        <v>76</v>
      </c>
      <c r="D11" s="26"/>
      <c r="E11" s="26" t="s">
        <v>76</v>
      </c>
      <c r="F11" s="26"/>
      <c r="G11" s="26" t="s">
        <v>76</v>
      </c>
      <c r="H11" s="26"/>
      <c r="I11" s="26" t="s">
        <v>76</v>
      </c>
      <c r="J11" s="26"/>
      <c r="K11" s="26" t="s">
        <v>76</v>
      </c>
      <c r="L11" s="26"/>
      <c r="M11" s="26" t="s">
        <v>76</v>
      </c>
      <c r="N11" s="26"/>
      <c r="O11" s="26" t="s">
        <v>76</v>
      </c>
      <c r="P11" s="26"/>
      <c r="Q11" s="26" t="s">
        <v>76</v>
      </c>
      <c r="R11" s="26"/>
      <c r="S11" s="26" t="s">
        <v>76</v>
      </c>
      <c r="T11" s="26"/>
      <c r="U11" s="26" t="s">
        <v>76</v>
      </c>
      <c r="V11" s="26"/>
      <c r="W11" s="26" t="s">
        <v>75</v>
      </c>
      <c r="X11" s="26" t="s">
        <v>75</v>
      </c>
      <c r="Y11" s="26" t="s">
        <v>75</v>
      </c>
      <c r="Z11" s="26" t="s">
        <v>75</v>
      </c>
      <c r="AA11" s="26" t="s">
        <v>75</v>
      </c>
      <c r="AB11" s="26" t="s">
        <v>74</v>
      </c>
      <c r="AC11" s="26" t="s">
        <v>74</v>
      </c>
      <c r="AD11" s="26" t="s">
        <v>71</v>
      </c>
      <c r="AE11" s="26" t="s">
        <v>71</v>
      </c>
      <c r="AF11" s="26" t="s">
        <v>71</v>
      </c>
      <c r="AG11" s="26" t="s">
        <v>71</v>
      </c>
      <c r="AH11" s="26" t="s">
        <v>71</v>
      </c>
      <c r="AI11" s="26" t="s">
        <v>71</v>
      </c>
      <c r="AJ11" s="26" t="s">
        <v>73</v>
      </c>
      <c r="AK11" s="26" t="s">
        <v>73</v>
      </c>
      <c r="AL11" s="26" t="s">
        <v>73</v>
      </c>
      <c r="AM11" s="26" t="s">
        <v>73</v>
      </c>
      <c r="AN11" s="26" t="s">
        <v>73</v>
      </c>
      <c r="AO11" s="26" t="s">
        <v>72</v>
      </c>
      <c r="AP11" s="26" t="s">
        <v>72</v>
      </c>
      <c r="AQ11" s="26" t="s">
        <v>72</v>
      </c>
      <c r="AR11" s="26" t="s">
        <v>72</v>
      </c>
      <c r="AS11" s="26" t="s">
        <v>72</v>
      </c>
      <c r="AT11" s="26" t="s">
        <v>72</v>
      </c>
      <c r="AU11" s="26" t="s">
        <v>72</v>
      </c>
      <c r="AV11" s="26" t="s">
        <v>72</v>
      </c>
      <c r="AW11" s="26" t="s">
        <v>72</v>
      </c>
      <c r="AX11" s="26" t="s">
        <v>72</v>
      </c>
      <c r="AY11" s="26" t="s">
        <v>72</v>
      </c>
      <c r="AZ11" s="26" t="s">
        <v>72</v>
      </c>
      <c r="BA11" s="26" t="s">
        <v>73</v>
      </c>
      <c r="BB11" s="26" t="s">
        <v>73</v>
      </c>
      <c r="BC11" s="26" t="s">
        <v>73</v>
      </c>
      <c r="BD11" s="26" t="s">
        <v>73</v>
      </c>
      <c r="BE11" s="26" t="s">
        <v>73</v>
      </c>
      <c r="BF11" s="26" t="s">
        <v>73</v>
      </c>
      <c r="BG11" s="26" t="s">
        <v>73</v>
      </c>
      <c r="BH11" s="26" t="s">
        <v>73</v>
      </c>
      <c r="BI11" s="26" t="s">
        <v>73</v>
      </c>
      <c r="BJ11" s="26" t="s">
        <v>73</v>
      </c>
      <c r="BK11" s="26" t="s">
        <v>73</v>
      </c>
      <c r="BL11" s="26" t="s">
        <v>73</v>
      </c>
      <c r="BM11" s="26" t="s">
        <v>73</v>
      </c>
      <c r="BN11" s="26" t="s">
        <v>73</v>
      </c>
      <c r="BO11" s="26" t="s">
        <v>73</v>
      </c>
      <c r="BP11" s="26" t="s">
        <v>73</v>
      </c>
      <c r="BQ11" s="26" t="s">
        <v>73</v>
      </c>
      <c r="BR11" s="26" t="s">
        <v>73</v>
      </c>
      <c r="BS11" s="26" t="s">
        <v>73</v>
      </c>
      <c r="BT11" s="26" t="s">
        <v>73</v>
      </c>
      <c r="BU11" s="398" t="s">
        <v>73</v>
      </c>
      <c r="BV11" s="398" t="s">
        <v>73</v>
      </c>
      <c r="BW11" s="398" t="s">
        <v>73</v>
      </c>
      <c r="BX11" s="398" t="s">
        <v>73</v>
      </c>
      <c r="BY11" s="398" t="s">
        <v>73</v>
      </c>
      <c r="BZ11" s="398" t="s">
        <v>73</v>
      </c>
      <c r="CA11" s="398" t="s">
        <v>73</v>
      </c>
    </row>
    <row r="12" spans="1:79" s="12" customFormat="1" x14ac:dyDescent="0.2">
      <c r="A12" s="11"/>
      <c r="B12" s="85" t="s">
        <v>110</v>
      </c>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t="s">
        <v>71</v>
      </c>
      <c r="AR12" s="26" t="s">
        <v>71</v>
      </c>
      <c r="AS12" s="26" t="s">
        <v>71</v>
      </c>
      <c r="AT12" s="26" t="s">
        <v>71</v>
      </c>
      <c r="AU12" s="26" t="s">
        <v>71</v>
      </c>
      <c r="AV12" s="26" t="s">
        <v>71</v>
      </c>
      <c r="AW12" s="26" t="s">
        <v>71</v>
      </c>
      <c r="AX12" s="26" t="s">
        <v>71</v>
      </c>
      <c r="AY12" s="26" t="s">
        <v>73</v>
      </c>
      <c r="AZ12" s="26" t="s">
        <v>73</v>
      </c>
      <c r="BA12" s="26" t="s">
        <v>73</v>
      </c>
      <c r="BB12" s="26" t="s">
        <v>73</v>
      </c>
      <c r="BC12" s="26" t="s">
        <v>73</v>
      </c>
      <c r="BD12" s="26" t="s">
        <v>73</v>
      </c>
      <c r="BE12" s="26" t="s">
        <v>73</v>
      </c>
      <c r="BF12" s="26" t="s">
        <v>73</v>
      </c>
      <c r="BG12" s="26" t="s">
        <v>73</v>
      </c>
      <c r="BH12" s="26" t="s">
        <v>73</v>
      </c>
      <c r="BI12" s="26" t="s">
        <v>73</v>
      </c>
      <c r="BJ12" s="26" t="s">
        <v>73</v>
      </c>
      <c r="BK12" s="26" t="s">
        <v>72</v>
      </c>
      <c r="BL12" s="26" t="s">
        <v>72</v>
      </c>
      <c r="BM12" s="26" t="s">
        <v>72</v>
      </c>
      <c r="BN12" s="26" t="s">
        <v>72</v>
      </c>
      <c r="BO12" s="26" t="s">
        <v>72</v>
      </c>
      <c r="BP12" s="26" t="s">
        <v>72</v>
      </c>
      <c r="BQ12" s="26" t="s">
        <v>73</v>
      </c>
      <c r="BR12" s="26" t="s">
        <v>73</v>
      </c>
      <c r="BS12" s="26" t="s">
        <v>73</v>
      </c>
      <c r="BT12" s="26" t="s">
        <v>73</v>
      </c>
      <c r="BU12" s="398" t="s">
        <v>73</v>
      </c>
      <c r="BV12" s="398" t="s">
        <v>73</v>
      </c>
      <c r="BW12" s="398" t="s">
        <v>73</v>
      </c>
      <c r="BX12" s="398" t="s">
        <v>73</v>
      </c>
      <c r="BY12" s="398" t="s">
        <v>73</v>
      </c>
      <c r="BZ12" s="398" t="s">
        <v>73</v>
      </c>
      <c r="CA12" s="398" t="s">
        <v>73</v>
      </c>
    </row>
    <row r="13" spans="1:79" s="12" customFormat="1" x14ac:dyDescent="0.2">
      <c r="A13" s="11"/>
      <c r="B13" s="85" t="s">
        <v>216</v>
      </c>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t="s">
        <v>217</v>
      </c>
      <c r="BC13" s="26" t="s">
        <v>217</v>
      </c>
      <c r="BD13" s="26" t="s">
        <v>217</v>
      </c>
      <c r="BE13" s="26" t="s">
        <v>217</v>
      </c>
      <c r="BF13" s="26" t="s">
        <v>217</v>
      </c>
      <c r="BG13" s="26" t="s">
        <v>217</v>
      </c>
      <c r="BH13" s="26" t="s">
        <v>217</v>
      </c>
      <c r="BI13" s="26" t="s">
        <v>217</v>
      </c>
      <c r="BJ13" s="26" t="s">
        <v>217</v>
      </c>
      <c r="BK13" s="26" t="s">
        <v>217</v>
      </c>
      <c r="BL13" s="26" t="s">
        <v>217</v>
      </c>
      <c r="BM13" s="26" t="s">
        <v>217</v>
      </c>
      <c r="BN13" s="26" t="s">
        <v>217</v>
      </c>
      <c r="BO13" s="26" t="s">
        <v>217</v>
      </c>
      <c r="BP13" s="26" t="s">
        <v>217</v>
      </c>
      <c r="BQ13" s="26" t="s">
        <v>217</v>
      </c>
      <c r="BR13" s="26" t="s">
        <v>217</v>
      </c>
      <c r="BS13" s="26" t="s">
        <v>217</v>
      </c>
      <c r="BT13" s="26" t="s">
        <v>217</v>
      </c>
      <c r="BU13" s="398" t="s">
        <v>217</v>
      </c>
      <c r="BV13" s="398" t="s">
        <v>217</v>
      </c>
      <c r="BW13" s="398" t="s">
        <v>217</v>
      </c>
      <c r="BX13" s="398" t="s">
        <v>217</v>
      </c>
      <c r="BY13" s="398" t="s">
        <v>217</v>
      </c>
      <c r="BZ13" s="398" t="s">
        <v>217</v>
      </c>
      <c r="CA13" s="398" t="s">
        <v>217</v>
      </c>
    </row>
    <row r="14" spans="1:79" s="11" customFormat="1" x14ac:dyDescent="0.2">
      <c r="A14" s="397"/>
      <c r="B14" s="83" t="s">
        <v>111</v>
      </c>
      <c r="C14" s="26">
        <v>29.814598296308663</v>
      </c>
      <c r="D14" s="26"/>
      <c r="E14" s="26">
        <v>20.788738948348065</v>
      </c>
      <c r="F14" s="26"/>
      <c r="G14" s="26">
        <v>24.556803995006241</v>
      </c>
      <c r="H14" s="26"/>
      <c r="I14" s="26">
        <v>20.74002985711239</v>
      </c>
      <c r="J14" s="26"/>
      <c r="K14" s="26">
        <v>24.144508021990351</v>
      </c>
      <c r="L14" s="26"/>
      <c r="M14" s="26">
        <v>24.373293621245967</v>
      </c>
      <c r="N14" s="26"/>
      <c r="O14" s="26">
        <v>30.502979737783072</v>
      </c>
      <c r="P14" s="26"/>
      <c r="Q14" s="26">
        <v>36.101352070690943</v>
      </c>
      <c r="R14" s="26"/>
      <c r="S14" s="26">
        <v>41.090335661184952</v>
      </c>
      <c r="T14" s="26"/>
      <c r="U14" s="26">
        <v>34.4363922116476</v>
      </c>
      <c r="V14" s="26"/>
      <c r="W14" s="26">
        <v>42.492715377425924</v>
      </c>
      <c r="X14" s="26">
        <v>37.834574361038435</v>
      </c>
      <c r="Y14" s="26">
        <v>39.964667778977329</v>
      </c>
      <c r="Z14" s="26">
        <v>39.445409509103776</v>
      </c>
      <c r="AA14" s="26">
        <v>41.552350211821668</v>
      </c>
      <c r="AB14" s="26">
        <v>41.328568425478238</v>
      </c>
      <c r="AC14" s="26">
        <v>41.015103256960863</v>
      </c>
      <c r="AD14" s="26">
        <v>38.708208663978141</v>
      </c>
      <c r="AE14" s="26">
        <v>39.656212303980702</v>
      </c>
      <c r="AF14" s="26">
        <v>38.226232394366193</v>
      </c>
      <c r="AG14" s="26">
        <v>40.990941831277972</v>
      </c>
      <c r="AH14" s="26">
        <v>46.815074203768546</v>
      </c>
      <c r="AI14" s="26">
        <v>46.204863669859982</v>
      </c>
      <c r="AJ14" s="26">
        <v>39.962076321403181</v>
      </c>
      <c r="AK14" s="26">
        <v>42.285714285714285</v>
      </c>
      <c r="AL14" s="26">
        <v>44.386628823714915</v>
      </c>
      <c r="AM14" s="26">
        <v>43.497856436187746</v>
      </c>
      <c r="AN14" s="26">
        <v>35.287400076132457</v>
      </c>
      <c r="AO14" s="26">
        <v>38.690593571287714</v>
      </c>
      <c r="AP14" s="26">
        <v>39.845605700712589</v>
      </c>
      <c r="AQ14" s="26">
        <v>41.419771193898505</v>
      </c>
      <c r="AR14" s="26">
        <v>38.808913429303885</v>
      </c>
      <c r="AS14" s="26">
        <v>41.306700777329532</v>
      </c>
      <c r="AT14" s="26">
        <v>42.310730743910469</v>
      </c>
      <c r="AU14" s="26">
        <v>43.579595426561127</v>
      </c>
      <c r="AV14" s="26">
        <v>40.4</v>
      </c>
      <c r="AW14" s="26">
        <v>43.2</v>
      </c>
      <c r="AX14" s="26">
        <v>43.6</v>
      </c>
      <c r="AY14" s="26">
        <v>46.6</v>
      </c>
      <c r="AZ14" s="26">
        <v>42.730614973262036</v>
      </c>
      <c r="BA14" s="26">
        <v>45.610735960338481</v>
      </c>
      <c r="BB14" s="26">
        <v>45.180823287595125</v>
      </c>
      <c r="BC14" s="26">
        <v>46.083577894432274</v>
      </c>
      <c r="BD14" s="26">
        <v>42.559197114630699</v>
      </c>
      <c r="BE14" s="26">
        <v>43.991853360488804</v>
      </c>
      <c r="BF14" s="26">
        <v>45.270198534876307</v>
      </c>
      <c r="BG14" s="26">
        <v>46.021309462510409</v>
      </c>
      <c r="BH14" s="26">
        <v>41.303712364805612</v>
      </c>
      <c r="BI14" s="26">
        <v>44.604587986718983</v>
      </c>
      <c r="BJ14" s="26">
        <v>46.71490745110377</v>
      </c>
      <c r="BK14" s="26">
        <v>47.311937922801434</v>
      </c>
      <c r="BL14" s="26">
        <v>46.01309904153355</v>
      </c>
      <c r="BM14" s="26">
        <v>45.441266912669114</v>
      </c>
      <c r="BN14" s="26">
        <v>46.116787182132633</v>
      </c>
      <c r="BO14" s="26">
        <v>47.104702480596572</v>
      </c>
      <c r="BP14" s="26">
        <v>42.836919592298983</v>
      </c>
      <c r="BQ14" s="26">
        <v>43.401397834726602</v>
      </c>
      <c r="BR14" s="26">
        <v>44.604350053560623</v>
      </c>
      <c r="BS14" s="26">
        <v>46.025677002946537</v>
      </c>
      <c r="BT14" s="26">
        <v>42.4</v>
      </c>
      <c r="BU14" s="398">
        <v>41.6</v>
      </c>
      <c r="BV14" s="26">
        <v>42.801604698291904</v>
      </c>
      <c r="BW14" s="255">
        <v>42.762899077016193</v>
      </c>
      <c r="BX14" s="398">
        <v>39.817066110918134</v>
      </c>
      <c r="BY14" s="398">
        <v>42.5</v>
      </c>
      <c r="BZ14" s="434">
        <v>42.787447802538544</v>
      </c>
      <c r="CA14" s="328">
        <v>42.758123544416094</v>
      </c>
    </row>
    <row r="15" spans="1:79" s="11" customFormat="1" ht="15.75" x14ac:dyDescent="0.2">
      <c r="A15" s="397"/>
      <c r="B15" s="203" t="s">
        <v>279</v>
      </c>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v>4.3</v>
      </c>
      <c r="BI15" s="26">
        <v>3.9</v>
      </c>
      <c r="BJ15" s="26">
        <v>3.8</v>
      </c>
      <c r="BK15" s="26">
        <v>4.0999999999999996</v>
      </c>
      <c r="BL15" s="26">
        <v>4.2</v>
      </c>
      <c r="BM15" s="26">
        <v>3.3</v>
      </c>
      <c r="BN15" s="26">
        <v>3.4</v>
      </c>
      <c r="BO15" s="26">
        <v>3.2</v>
      </c>
      <c r="BP15" s="26">
        <v>3.1</v>
      </c>
      <c r="BQ15" s="26">
        <v>2.8</v>
      </c>
      <c r="BR15" s="26">
        <v>2.7</v>
      </c>
      <c r="BS15" s="26">
        <v>2.5</v>
      </c>
      <c r="BT15" s="26">
        <v>2.4745926811662016</v>
      </c>
      <c r="BU15" s="398">
        <v>2.4</v>
      </c>
      <c r="BV15" s="398">
        <v>2.4</v>
      </c>
      <c r="BW15" s="398">
        <v>2.5</v>
      </c>
      <c r="BX15" s="398">
        <v>2.64</v>
      </c>
      <c r="BY15" s="398">
        <v>2.4300000000000002</v>
      </c>
      <c r="BZ15" s="398">
        <v>2.5</v>
      </c>
      <c r="CA15" s="398">
        <v>2.4699999999999998</v>
      </c>
    </row>
    <row r="16" spans="1:79" s="12" customFormat="1" ht="15.75" x14ac:dyDescent="0.2">
      <c r="A16" s="397"/>
      <c r="B16" s="86" t="s">
        <v>280</v>
      </c>
      <c r="C16" s="87"/>
      <c r="D16" s="87"/>
      <c r="E16" s="87"/>
      <c r="F16" s="87"/>
      <c r="G16" s="87"/>
      <c r="H16" s="87"/>
      <c r="I16" s="87"/>
      <c r="J16" s="87"/>
      <c r="K16" s="87"/>
      <c r="L16" s="87"/>
      <c r="M16" s="87"/>
      <c r="N16" s="87"/>
      <c r="O16" s="87"/>
      <c r="P16" s="87"/>
      <c r="Q16" s="87"/>
      <c r="R16" s="87"/>
      <c r="S16" s="87"/>
      <c r="T16" s="87"/>
      <c r="U16" s="87"/>
      <c r="V16" s="87"/>
      <c r="W16" s="87"/>
      <c r="X16" s="26"/>
      <c r="Y16" s="87"/>
      <c r="Z16" s="26"/>
      <c r="AA16" s="87"/>
      <c r="AB16" s="87"/>
      <c r="AC16" s="26"/>
      <c r="AD16" s="26"/>
      <c r="AE16" s="26"/>
      <c r="AF16" s="26"/>
      <c r="AG16" s="26"/>
      <c r="AH16" s="26"/>
      <c r="AI16" s="26"/>
      <c r="AJ16" s="26"/>
      <c r="AK16" s="26"/>
      <c r="AL16" s="26"/>
      <c r="AM16" s="26"/>
      <c r="AN16" s="26"/>
      <c r="AO16" s="26"/>
      <c r="AP16" s="26"/>
      <c r="AQ16" s="26"/>
      <c r="AR16" s="26"/>
      <c r="AS16" s="26"/>
      <c r="AT16" s="26"/>
      <c r="AU16" s="26"/>
      <c r="AV16" s="18"/>
      <c r="AW16" s="26"/>
      <c r="AZ16" s="18"/>
      <c r="BA16" s="26"/>
      <c r="BB16" s="26"/>
      <c r="BC16" s="137"/>
      <c r="BD16" s="18"/>
      <c r="BE16" s="26"/>
      <c r="BF16" s="26"/>
      <c r="BG16" s="26"/>
      <c r="BH16" s="26">
        <v>2.1</v>
      </c>
      <c r="BI16" s="26">
        <v>1.8</v>
      </c>
      <c r="BJ16" s="26">
        <v>1.8</v>
      </c>
      <c r="BK16" s="26">
        <v>1.9</v>
      </c>
      <c r="BL16" s="26">
        <v>1.9</v>
      </c>
      <c r="BM16" s="26">
        <v>1.3</v>
      </c>
      <c r="BN16" s="26">
        <v>1.2</v>
      </c>
      <c r="BO16" s="26">
        <v>1.2</v>
      </c>
      <c r="BP16" s="26">
        <v>1.1000000000000001</v>
      </c>
      <c r="BQ16" s="257">
        <v>1</v>
      </c>
      <c r="BR16" s="12">
        <v>0.9</v>
      </c>
      <c r="BS16" s="12">
        <v>0.7</v>
      </c>
      <c r="BT16" s="26">
        <v>0.70510788707709693</v>
      </c>
      <c r="BU16" s="398">
        <v>0.7</v>
      </c>
      <c r="BV16" s="398">
        <v>0.6</v>
      </c>
      <c r="BW16" s="398">
        <v>0.7</v>
      </c>
      <c r="BX16" s="398">
        <v>0.77999999999999992</v>
      </c>
      <c r="BY16" s="398">
        <v>0.77</v>
      </c>
      <c r="BZ16" s="398">
        <v>0.8</v>
      </c>
      <c r="CA16" s="398">
        <v>0.79</v>
      </c>
    </row>
    <row r="17" spans="1:89" s="11" customFormat="1" x14ac:dyDescent="0.2">
      <c r="A17" s="397"/>
      <c r="B17" s="83" t="s">
        <v>112</v>
      </c>
      <c r="C17" s="87">
        <v>0.79547169811320761</v>
      </c>
      <c r="D17" s="87"/>
      <c r="E17" s="87">
        <v>0.64691853897326479</v>
      </c>
      <c r="F17" s="87"/>
      <c r="G17" s="87">
        <v>1.0570197044334972</v>
      </c>
      <c r="H17" s="87"/>
      <c r="I17" s="87">
        <v>0.64334637964774932</v>
      </c>
      <c r="J17" s="87"/>
      <c r="K17" s="87">
        <v>1.1658512720156555</v>
      </c>
      <c r="L17" s="87"/>
      <c r="M17" s="87">
        <v>0.7812232938591136</v>
      </c>
      <c r="N17" s="87"/>
      <c r="O17" s="87">
        <v>1.2357029630532861</v>
      </c>
      <c r="P17" s="87"/>
      <c r="Q17" s="87">
        <v>0.12230215827338128</v>
      </c>
      <c r="R17" s="87"/>
      <c r="S17" s="87">
        <v>2.9264723814169937E-3</v>
      </c>
      <c r="T17" s="87"/>
      <c r="U17" s="87">
        <v>0.31366856346533506</v>
      </c>
      <c r="V17" s="87"/>
      <c r="W17" s="87">
        <v>0.46545116711183387</v>
      </c>
      <c r="X17" s="87">
        <v>0.14818255719428644</v>
      </c>
      <c r="Y17" s="87">
        <v>0.30530716525374535</v>
      </c>
      <c r="Z17" s="87">
        <v>0.48647079317152481</v>
      </c>
      <c r="AA17" s="87">
        <v>0.42805713622111241</v>
      </c>
      <c r="AB17" s="87">
        <v>6.5962141446986408E-2</v>
      </c>
      <c r="AC17" s="87">
        <v>7.3626756474277036E-2</v>
      </c>
      <c r="AD17" s="87">
        <v>0.12182092672163521</v>
      </c>
      <c r="AE17" s="87">
        <v>9.3949599349669191E-2</v>
      </c>
      <c r="AF17" s="87">
        <v>0.12658227848101269</v>
      </c>
      <c r="AG17" s="87">
        <v>0.14376959702705833</v>
      </c>
      <c r="AH17" s="87">
        <v>4.3200557426547506E-2</v>
      </c>
      <c r="AI17" s="87">
        <v>-0.20462199512251752</v>
      </c>
      <c r="AJ17" s="87">
        <v>0.19881546858669141</v>
      </c>
      <c r="AK17" s="87">
        <v>0.35384972709325291</v>
      </c>
      <c r="AL17" s="87">
        <v>0.45906398792242492</v>
      </c>
      <c r="AM17" s="87">
        <v>0.53958671929417223</v>
      </c>
      <c r="AN17" s="87">
        <v>0.18572257690075464</v>
      </c>
      <c r="AO17" s="87">
        <v>0.30172513604260742</v>
      </c>
      <c r="AP17" s="87">
        <v>0.5383281304197014</v>
      </c>
      <c r="AQ17" s="87">
        <v>0.68011992619926154</v>
      </c>
      <c r="AR17" s="87">
        <v>0.28164629928522023</v>
      </c>
      <c r="AS17" s="87">
        <v>0.36891084558823534</v>
      </c>
      <c r="AT17" s="87">
        <v>0.50792192881745124</v>
      </c>
      <c r="AU17" s="87">
        <v>0.69402985074626877</v>
      </c>
      <c r="AV17" s="87">
        <v>0.31</v>
      </c>
      <c r="AW17" s="87">
        <v>0.48</v>
      </c>
      <c r="AX17" s="87">
        <v>0.7</v>
      </c>
      <c r="AY17" s="87">
        <v>0.85</v>
      </c>
      <c r="AZ17" s="87">
        <v>0.34146618247843846</v>
      </c>
      <c r="BA17" s="87">
        <v>0.53873996154281201</v>
      </c>
      <c r="BB17" s="87">
        <v>0.76198457928260188</v>
      </c>
      <c r="BC17" s="87">
        <v>0.97439657117076461</v>
      </c>
      <c r="BD17" s="87">
        <v>0.27666290868094701</v>
      </c>
      <c r="BE17" s="87">
        <v>0.50789177001127384</v>
      </c>
      <c r="BF17" s="87">
        <v>0.70559062218214619</v>
      </c>
      <c r="BG17" s="87">
        <v>0.92763751127141547</v>
      </c>
      <c r="BH17" s="87">
        <v>0.30500450856627587</v>
      </c>
      <c r="BI17" s="87">
        <v>0.52705139765554576</v>
      </c>
      <c r="BJ17" s="87">
        <v>0.62240757439134353</v>
      </c>
      <c r="BK17" s="87">
        <v>0.67673579801623074</v>
      </c>
      <c r="BL17" s="87">
        <v>0.22554102795311082</v>
      </c>
      <c r="BM17" s="87">
        <v>0.46280432822362522</v>
      </c>
      <c r="BN17" s="87">
        <v>0.68060407979262938</v>
      </c>
      <c r="BO17" s="87">
        <v>0.91017694128254234</v>
      </c>
      <c r="BP17" s="26">
        <v>0.29516510762988846</v>
      </c>
      <c r="BQ17" s="257">
        <v>0.60807216375621609</v>
      </c>
      <c r="BR17" s="361">
        <v>0.82791719671562369</v>
      </c>
      <c r="BS17" s="26">
        <v>1.0489187001272122</v>
      </c>
      <c r="BT17" s="87">
        <v>0.30959679320914874</v>
      </c>
      <c r="BU17" s="399">
        <v>0.65</v>
      </c>
      <c r="BV17" s="87">
        <v>0.93076651359943519</v>
      </c>
      <c r="BW17" s="361">
        <v>1.209066823667942</v>
      </c>
      <c r="BX17" s="399">
        <v>0.41363475803602984</v>
      </c>
      <c r="BY17" s="399">
        <v>0.72</v>
      </c>
      <c r="BZ17" s="399">
        <v>1.1131897870337686</v>
      </c>
      <c r="CA17" s="361">
        <v>1.53</v>
      </c>
    </row>
    <row r="18" spans="1:89" s="11" customFormat="1" ht="15.75" x14ac:dyDescent="0.2">
      <c r="A18" s="397"/>
      <c r="B18" s="83" t="s">
        <v>227</v>
      </c>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v>0.24585905583295506</v>
      </c>
      <c r="BA18" s="87">
        <v>0.43402216943784644</v>
      </c>
      <c r="BB18" s="87">
        <v>0.68556032050558602</v>
      </c>
      <c r="BC18" s="87">
        <v>0.89836115497405811</v>
      </c>
      <c r="BD18" s="87">
        <v>0.26592201947596611</v>
      </c>
      <c r="BE18" s="87">
        <v>0.52019052987598646</v>
      </c>
      <c r="BF18" s="87">
        <v>0.73970412533814245</v>
      </c>
      <c r="BG18" s="87">
        <v>0.97269724977457117</v>
      </c>
      <c r="BH18" s="87">
        <v>0.25195108205590622</v>
      </c>
      <c r="BI18" s="87">
        <v>0.52</v>
      </c>
      <c r="BJ18" s="87">
        <v>0.71</v>
      </c>
      <c r="BK18" s="87">
        <v>1</v>
      </c>
      <c r="BL18" s="87">
        <v>0.24</v>
      </c>
      <c r="BM18" s="87">
        <v>0.50509918845807023</v>
      </c>
      <c r="BN18" s="87">
        <v>0.72888538262143576</v>
      </c>
      <c r="BO18" s="87">
        <v>0.96</v>
      </c>
      <c r="BP18" s="87">
        <v>0.28999999999999998</v>
      </c>
      <c r="BQ18" s="87">
        <v>0.59</v>
      </c>
      <c r="BR18" s="249">
        <v>0.86</v>
      </c>
      <c r="BS18" s="249">
        <v>1.1200000000000001</v>
      </c>
      <c r="BT18" s="87">
        <v>0.33</v>
      </c>
      <c r="BU18" s="399">
        <v>0.71</v>
      </c>
      <c r="BV18" s="399">
        <v>1.03</v>
      </c>
      <c r="BW18" s="399">
        <v>1.42</v>
      </c>
      <c r="BX18" s="399">
        <v>0.41</v>
      </c>
      <c r="BY18" s="399">
        <v>0.75</v>
      </c>
      <c r="BZ18" s="399">
        <v>1.1399999999999999</v>
      </c>
      <c r="CA18" s="399">
        <v>1.63</v>
      </c>
    </row>
    <row r="19" spans="1:89" s="11" customFormat="1" x14ac:dyDescent="0.2">
      <c r="A19" s="397"/>
      <c r="B19" s="83" t="s">
        <v>113</v>
      </c>
      <c r="C19" s="26">
        <v>6.8427672955974845</v>
      </c>
      <c r="D19" s="26"/>
      <c r="E19" s="26">
        <v>7.1497426885904352</v>
      </c>
      <c r="F19" s="26"/>
      <c r="G19" s="26">
        <v>7.2497536945812806</v>
      </c>
      <c r="H19" s="26"/>
      <c r="I19" s="26">
        <v>7.9689334637964766</v>
      </c>
      <c r="J19" s="26"/>
      <c r="K19" s="26">
        <v>8.3532289628180028</v>
      </c>
      <c r="L19" s="26"/>
      <c r="M19" s="26">
        <v>8.1180564033695521</v>
      </c>
      <c r="N19" s="26"/>
      <c r="O19" s="26">
        <v>6.9858553834898185</v>
      </c>
      <c r="P19" s="26"/>
      <c r="Q19" s="26">
        <v>6.6538227045482259</v>
      </c>
      <c r="R19" s="26"/>
      <c r="S19" s="26">
        <v>6.9547616144372633</v>
      </c>
      <c r="T19" s="26"/>
      <c r="U19" s="26">
        <v>7.2018348623853212</v>
      </c>
      <c r="V19" s="26"/>
      <c r="W19" s="26"/>
      <c r="X19" s="26"/>
      <c r="Y19" s="26"/>
      <c r="Z19" s="26"/>
      <c r="AA19" s="26"/>
      <c r="AB19" s="26"/>
      <c r="AC19" s="26"/>
      <c r="AD19" s="26"/>
      <c r="AE19" s="26"/>
      <c r="AF19" s="26"/>
      <c r="AG19" s="26"/>
      <c r="AH19" s="26"/>
      <c r="AI19" s="26"/>
      <c r="AJ19" s="26"/>
      <c r="AK19" s="26"/>
      <c r="AL19" s="26"/>
      <c r="AM19" s="26"/>
      <c r="AN19" s="26"/>
      <c r="AO19" s="26"/>
      <c r="AP19" s="26"/>
      <c r="AQ19" s="26"/>
      <c r="AR19" s="26">
        <v>9.8893244178003226</v>
      </c>
      <c r="AS19" s="26">
        <v>9.8098575367647065</v>
      </c>
      <c r="AT19" s="26">
        <v>10.029965556831227</v>
      </c>
      <c r="AU19" s="26">
        <v>10.243168771526982</v>
      </c>
      <c r="AV19" s="26">
        <v>10.199999999999999</v>
      </c>
      <c r="AW19" s="26">
        <v>10.5</v>
      </c>
      <c r="AX19" s="26">
        <v>10.4</v>
      </c>
      <c r="AY19" s="26">
        <v>10</v>
      </c>
      <c r="AZ19" s="26">
        <v>10.086664985765225</v>
      </c>
      <c r="BA19" s="26">
        <v>10.206688529584495</v>
      </c>
      <c r="BB19" s="26">
        <v>10.42693395552042</v>
      </c>
      <c r="BC19" s="26">
        <v>10.412459959395443</v>
      </c>
      <c r="BD19" s="26">
        <v>10.225831960664065</v>
      </c>
      <c r="BE19" s="26">
        <v>10.139663796832282</v>
      </c>
      <c r="BF19" s="26">
        <v>10.181086265146451</v>
      </c>
      <c r="BG19" s="26">
        <v>10.594462353471597</v>
      </c>
      <c r="BH19" s="26">
        <v>10.9</v>
      </c>
      <c r="BI19" s="26">
        <v>11.3</v>
      </c>
      <c r="BJ19" s="26">
        <v>11</v>
      </c>
      <c r="BK19" s="26">
        <v>10.875338142470694</v>
      </c>
      <c r="BL19" s="26">
        <v>11.3</v>
      </c>
      <c r="BM19" s="26">
        <v>11.5</v>
      </c>
      <c r="BN19" s="26">
        <v>11.8</v>
      </c>
      <c r="BO19" s="26">
        <v>11.751585709455654</v>
      </c>
      <c r="BP19" s="26">
        <v>11.860989630297565</v>
      </c>
      <c r="BQ19" s="26">
        <v>12.3</v>
      </c>
      <c r="BR19" s="26">
        <v>12.2</v>
      </c>
      <c r="BS19" s="326">
        <v>11.579044755406498</v>
      </c>
      <c r="BT19" s="26">
        <v>11.181301579816083</v>
      </c>
      <c r="BU19" s="398">
        <v>10.9</v>
      </c>
      <c r="BV19" s="398">
        <v>10.778935594018604</v>
      </c>
      <c r="BW19" s="139">
        <v>12.5</v>
      </c>
      <c r="BX19" s="139">
        <v>12.5</v>
      </c>
      <c r="BY19" s="398">
        <v>12.389645840687141</v>
      </c>
      <c r="BZ19" s="398">
        <v>12.520449464642899</v>
      </c>
      <c r="CA19" s="139">
        <v>12.3</v>
      </c>
    </row>
    <row r="20" spans="1:89" s="11" customFormat="1" x14ac:dyDescent="0.2">
      <c r="A20" s="397"/>
      <c r="B20" s="83" t="s">
        <v>226</v>
      </c>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v>9.4577498700139753</v>
      </c>
      <c r="BA20" s="26">
        <v>9.5943143637661485</v>
      </c>
      <c r="BB20" s="26">
        <v>9.6140460196215383</v>
      </c>
      <c r="BC20" s="26">
        <v>9.5779235280848187</v>
      </c>
      <c r="BD20" s="26">
        <v>9.423727888929017</v>
      </c>
      <c r="BE20" s="26">
        <v>9.3057291857838038</v>
      </c>
      <c r="BF20" s="26">
        <v>9.3473396465711573</v>
      </c>
      <c r="BG20" s="26">
        <v>9.57811880072137</v>
      </c>
      <c r="BH20" s="26">
        <v>9.8903120627737842</v>
      </c>
      <c r="BI20" s="26">
        <v>10.3</v>
      </c>
      <c r="BJ20" s="26">
        <v>10</v>
      </c>
      <c r="BK20" s="26">
        <v>10</v>
      </c>
      <c r="BL20" s="26">
        <v>10.3</v>
      </c>
      <c r="BM20" s="26">
        <v>10.567380522993689</v>
      </c>
      <c r="BN20" s="26">
        <v>10.811642060182576</v>
      </c>
      <c r="BO20" s="26">
        <v>10.9</v>
      </c>
      <c r="BP20" s="26">
        <v>10.9421438232642</v>
      </c>
      <c r="BQ20" s="26">
        <v>11.3</v>
      </c>
      <c r="BR20" s="12">
        <v>11.2</v>
      </c>
      <c r="BS20" s="326">
        <v>10.609459928298831</v>
      </c>
      <c r="BT20" s="26">
        <v>10.192383871728367</v>
      </c>
      <c r="BU20" s="398">
        <v>9.9</v>
      </c>
      <c r="BV20" s="398">
        <v>9.786235723537029</v>
      </c>
      <c r="BW20" s="139">
        <v>11.6</v>
      </c>
      <c r="BX20" s="139">
        <v>11.6</v>
      </c>
      <c r="BY20" s="398">
        <v>11.089845864219321</v>
      </c>
      <c r="BZ20" s="398">
        <v>11.214884104012235</v>
      </c>
      <c r="CA20" s="139">
        <v>11.6</v>
      </c>
    </row>
    <row r="21" spans="1:89" s="11" customFormat="1" x14ac:dyDescent="0.2">
      <c r="A21" s="397"/>
      <c r="B21" s="79" t="s">
        <v>361</v>
      </c>
      <c r="C21" s="87">
        <v>0.48</v>
      </c>
      <c r="D21" s="26"/>
      <c r="E21" s="26"/>
      <c r="F21" s="26"/>
      <c r="G21" s="87">
        <v>0.57999999999999996</v>
      </c>
      <c r="H21" s="26"/>
      <c r="I21" s="87"/>
      <c r="J21" s="26"/>
      <c r="K21" s="87">
        <v>0.65</v>
      </c>
      <c r="L21" s="26"/>
      <c r="M21" s="26"/>
      <c r="N21" s="26"/>
      <c r="O21" s="87">
        <v>0.65</v>
      </c>
      <c r="P21" s="26"/>
      <c r="Q21" s="26"/>
      <c r="R21" s="26"/>
      <c r="S21" s="87">
        <v>0</v>
      </c>
      <c r="T21" s="87"/>
      <c r="U21" s="26"/>
      <c r="V21" s="26"/>
      <c r="W21" s="87">
        <v>0.17</v>
      </c>
      <c r="X21" s="87"/>
      <c r="Y21" s="15"/>
      <c r="Z21" s="15"/>
      <c r="AA21" s="87">
        <v>0.17</v>
      </c>
      <c r="AB21" s="15"/>
      <c r="AC21" s="15"/>
      <c r="AD21" s="15"/>
      <c r="AE21" s="87">
        <v>0.05</v>
      </c>
      <c r="AF21" s="15"/>
      <c r="AG21" s="15"/>
      <c r="AH21" s="15"/>
      <c r="AI21" s="87">
        <v>0</v>
      </c>
      <c r="AJ21" s="87"/>
      <c r="AK21" s="87"/>
      <c r="AL21" s="87"/>
      <c r="AM21" s="87">
        <v>0.15</v>
      </c>
      <c r="AN21" s="87"/>
      <c r="AO21" s="87"/>
      <c r="AP21" s="87"/>
      <c r="AQ21" s="87">
        <v>0.25</v>
      </c>
      <c r="AR21" s="87"/>
      <c r="AS21" s="87"/>
      <c r="AT21" s="87"/>
      <c r="AU21" s="87">
        <v>0.27</v>
      </c>
      <c r="AV21" s="15"/>
      <c r="AW21" s="15"/>
      <c r="AX21" s="27"/>
      <c r="AY21" s="87">
        <v>0.37</v>
      </c>
      <c r="AZ21" s="15"/>
      <c r="BA21" s="15"/>
      <c r="BB21" s="27"/>
      <c r="BC21" s="87">
        <v>0.47</v>
      </c>
      <c r="BD21" s="15"/>
      <c r="BE21" s="15"/>
      <c r="BF21" s="27"/>
      <c r="BG21" s="87">
        <v>0.47</v>
      </c>
      <c r="BH21" s="26"/>
      <c r="BI21" s="26"/>
      <c r="BJ21" s="26"/>
      <c r="BK21" s="26">
        <v>0</v>
      </c>
      <c r="BL21" s="26"/>
      <c r="BM21" s="26"/>
      <c r="BN21" s="26"/>
      <c r="BO21" s="87">
        <v>0.66</v>
      </c>
      <c r="BP21" s="26"/>
      <c r="BS21" s="87">
        <v>0.75</v>
      </c>
      <c r="BU21" s="397"/>
      <c r="BW21" s="399">
        <v>0.85</v>
      </c>
      <c r="BX21" s="397"/>
      <c r="BY21" s="397">
        <v>0.51</v>
      </c>
      <c r="BZ21" s="397"/>
      <c r="CA21" s="399">
        <v>0.56000000000000005</v>
      </c>
    </row>
    <row r="22" spans="1:89" s="11" customFormat="1" ht="15.75" x14ac:dyDescent="0.2">
      <c r="A22" s="397"/>
      <c r="B22" s="83" t="s">
        <v>335</v>
      </c>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143"/>
      <c r="BA22" s="143"/>
      <c r="BB22" s="143"/>
      <c r="BC22" s="143">
        <v>9.494049976461632</v>
      </c>
      <c r="BD22" s="143"/>
      <c r="BE22" s="143"/>
      <c r="BF22" s="143"/>
      <c r="BG22" s="143">
        <v>10.155513681569424</v>
      </c>
      <c r="BH22" s="26">
        <v>10.3</v>
      </c>
      <c r="BI22" s="26">
        <v>10.3</v>
      </c>
      <c r="BJ22" s="26">
        <v>9.6999999999999993</v>
      </c>
      <c r="BK22" s="26">
        <v>10.1</v>
      </c>
      <c r="BL22" s="26">
        <v>9.4</v>
      </c>
      <c r="BM22" s="26">
        <v>9.8000000000000007</v>
      </c>
      <c r="BN22" s="26">
        <v>9.3599344830636646</v>
      </c>
      <c r="BO22" s="26">
        <v>9.1999999999999993</v>
      </c>
      <c r="BP22" s="26">
        <v>10.5</v>
      </c>
      <c r="BQ22" s="26">
        <v>10.5</v>
      </c>
      <c r="BR22" s="12">
        <v>10.199999999999999</v>
      </c>
      <c r="BS22" s="12">
        <v>10.3</v>
      </c>
      <c r="BT22" s="26">
        <v>12.4</v>
      </c>
      <c r="BU22" s="403">
        <v>13.8</v>
      </c>
      <c r="BV22" s="398">
        <v>13.4</v>
      </c>
      <c r="BW22" s="398">
        <v>12.7</v>
      </c>
      <c r="BX22" s="398">
        <v>14.323845094118701</v>
      </c>
      <c r="BY22" s="403">
        <v>13.3</v>
      </c>
      <c r="BZ22" s="398">
        <v>13.3</v>
      </c>
      <c r="CA22" s="398">
        <v>13.9</v>
      </c>
    </row>
    <row r="23" spans="1:89" s="12" customFormat="1" ht="15.75" x14ac:dyDescent="0.2">
      <c r="A23" s="397"/>
      <c r="B23" s="86" t="s">
        <v>336</v>
      </c>
      <c r="C23" s="399"/>
      <c r="D23" s="399"/>
      <c r="E23" s="399"/>
      <c r="F23" s="399"/>
      <c r="G23" s="399"/>
      <c r="H23" s="399"/>
      <c r="I23" s="399"/>
      <c r="J23" s="399"/>
      <c r="K23" s="399"/>
      <c r="L23" s="399"/>
      <c r="M23" s="399"/>
      <c r="N23" s="399"/>
      <c r="O23" s="399"/>
      <c r="P23" s="399"/>
      <c r="Q23" s="399"/>
      <c r="R23" s="399"/>
      <c r="S23" s="399"/>
      <c r="T23" s="399"/>
      <c r="U23" s="399"/>
      <c r="V23" s="399"/>
      <c r="W23" s="399"/>
      <c r="X23" s="398"/>
      <c r="Y23" s="399"/>
      <c r="Z23" s="398"/>
      <c r="AA23" s="399"/>
      <c r="AB23" s="399"/>
      <c r="AC23" s="398"/>
      <c r="AD23" s="398"/>
      <c r="AE23" s="398"/>
      <c r="AF23" s="398"/>
      <c r="AG23" s="398"/>
      <c r="AH23" s="398"/>
      <c r="AI23" s="398"/>
      <c r="AJ23" s="398"/>
      <c r="AK23" s="398"/>
      <c r="AL23" s="398"/>
      <c r="AM23" s="398"/>
      <c r="AN23" s="398"/>
      <c r="AO23" s="398"/>
      <c r="AP23" s="398"/>
      <c r="AQ23" s="398"/>
      <c r="AR23" s="398"/>
      <c r="AS23" s="398"/>
      <c r="AT23" s="398"/>
      <c r="AU23" s="398"/>
      <c r="AV23" s="18"/>
      <c r="AW23" s="398"/>
      <c r="AZ23" s="18"/>
      <c r="BA23" s="398"/>
      <c r="BB23" s="398"/>
      <c r="BC23" s="137"/>
      <c r="BD23" s="18"/>
      <c r="BE23" s="398"/>
      <c r="BF23" s="398"/>
      <c r="BG23" s="398"/>
      <c r="BH23" s="398"/>
      <c r="BI23" s="398"/>
      <c r="BJ23" s="398"/>
      <c r="BK23" s="398"/>
      <c r="BL23" s="398"/>
      <c r="BM23" s="398"/>
      <c r="BN23" s="398"/>
      <c r="BO23" s="398"/>
      <c r="BP23" s="398"/>
      <c r="BQ23" s="257"/>
      <c r="BS23" s="257">
        <v>2</v>
      </c>
      <c r="BT23" s="398">
        <v>2.2000000000000002</v>
      </c>
      <c r="BU23" s="398">
        <v>2.4</v>
      </c>
      <c r="BV23" s="398">
        <v>2.2999999999999998</v>
      </c>
      <c r="BW23" s="398">
        <v>2.4</v>
      </c>
      <c r="BX23" s="398">
        <v>2.8</v>
      </c>
      <c r="BY23" s="398">
        <v>2.5</v>
      </c>
      <c r="BZ23" s="398">
        <v>2.6</v>
      </c>
      <c r="CA23" s="398">
        <v>2.7370890829677599</v>
      </c>
    </row>
    <row r="24" spans="1:89" s="11" customFormat="1" ht="14.25" thickBot="1" x14ac:dyDescent="0.25">
      <c r="A24" s="397"/>
      <c r="B24" s="105" t="s">
        <v>114</v>
      </c>
      <c r="C24" s="106">
        <v>795</v>
      </c>
      <c r="D24" s="106"/>
      <c r="E24" s="106">
        <v>796.7</v>
      </c>
      <c r="F24" s="106"/>
      <c r="G24" s="106">
        <v>812</v>
      </c>
      <c r="H24" s="106"/>
      <c r="I24" s="106">
        <v>817.6</v>
      </c>
      <c r="J24" s="106"/>
      <c r="K24" s="106">
        <v>817.6</v>
      </c>
      <c r="L24" s="106"/>
      <c r="M24" s="106">
        <v>819.1</v>
      </c>
      <c r="N24" s="106"/>
      <c r="O24" s="106">
        <v>820.1</v>
      </c>
      <c r="P24" s="106"/>
      <c r="Q24" s="106">
        <v>820.1</v>
      </c>
      <c r="R24" s="106"/>
      <c r="S24" s="106">
        <v>820.1</v>
      </c>
      <c r="T24" s="106"/>
      <c r="U24" s="106">
        <v>861.1</v>
      </c>
      <c r="V24" s="106"/>
      <c r="W24" s="106">
        <v>861.1</v>
      </c>
      <c r="X24" s="106">
        <v>861.1</v>
      </c>
      <c r="Y24" s="106">
        <v>861.1</v>
      </c>
      <c r="Z24" s="106">
        <v>861.1</v>
      </c>
      <c r="AA24" s="106">
        <v>861.1</v>
      </c>
      <c r="AB24" s="106">
        <v>861.1</v>
      </c>
      <c r="AC24" s="106">
        <v>861.1</v>
      </c>
      <c r="AD24" s="106">
        <v>861.1</v>
      </c>
      <c r="AE24" s="106">
        <v>861.1</v>
      </c>
      <c r="AF24" s="106">
        <v>861.1</v>
      </c>
      <c r="AG24" s="106">
        <v>861.1</v>
      </c>
      <c r="AH24" s="106">
        <v>861.1</v>
      </c>
      <c r="AI24" s="106">
        <v>861.1</v>
      </c>
      <c r="AJ24" s="106">
        <v>861.1</v>
      </c>
      <c r="AK24" s="106">
        <v>861.1</v>
      </c>
      <c r="AL24" s="106">
        <v>861.1</v>
      </c>
      <c r="AM24" s="106">
        <v>861.4</v>
      </c>
      <c r="AN24" s="106">
        <v>861.5</v>
      </c>
      <c r="AO24" s="106">
        <v>863.7</v>
      </c>
      <c r="AP24" s="106">
        <v>864.9</v>
      </c>
      <c r="AQ24" s="106">
        <v>867.2</v>
      </c>
      <c r="AR24" s="106">
        <v>867.4</v>
      </c>
      <c r="AS24" s="106">
        <v>870.4</v>
      </c>
      <c r="AT24" s="106">
        <v>871</v>
      </c>
      <c r="AU24" s="106">
        <v>871</v>
      </c>
      <c r="AV24" s="106">
        <v>871</v>
      </c>
      <c r="AW24" s="106">
        <v>872.8</v>
      </c>
      <c r="AX24" s="107">
        <v>877.2</v>
      </c>
      <c r="AY24" s="107">
        <v>881.2</v>
      </c>
      <c r="AZ24" s="106">
        <v>881.2</v>
      </c>
      <c r="BA24" s="106">
        <v>884.1</v>
      </c>
      <c r="BB24" s="107">
        <v>886.1</v>
      </c>
      <c r="BC24" s="136">
        <v>886.6</v>
      </c>
      <c r="BD24" s="106">
        <v>887</v>
      </c>
      <c r="BE24" s="106">
        <v>887</v>
      </c>
      <c r="BF24" s="107">
        <v>887.2</v>
      </c>
      <c r="BG24" s="136">
        <v>887.2</v>
      </c>
      <c r="BH24" s="136">
        <v>887.2</v>
      </c>
      <c r="BI24" s="136">
        <v>887.2</v>
      </c>
      <c r="BJ24" s="136">
        <v>887.2</v>
      </c>
      <c r="BK24" s="136">
        <v>887.2</v>
      </c>
      <c r="BL24" s="136">
        <v>887.2</v>
      </c>
      <c r="BM24" s="136">
        <v>887.2</v>
      </c>
      <c r="BN24" s="136">
        <v>887.3</v>
      </c>
      <c r="BO24" s="136">
        <v>887.3</v>
      </c>
      <c r="BP24" s="136">
        <v>887.3</v>
      </c>
      <c r="BQ24" s="136">
        <v>864.7</v>
      </c>
      <c r="BR24" s="136">
        <v>864.7</v>
      </c>
      <c r="BS24" s="136">
        <v>864.7</v>
      </c>
      <c r="BT24" s="136">
        <v>848.2</v>
      </c>
      <c r="BU24" s="400">
        <v>849.2</v>
      </c>
      <c r="BV24" s="400">
        <v>849.3</v>
      </c>
      <c r="BW24" s="400">
        <v>849.25</v>
      </c>
      <c r="BX24" s="400">
        <v>849.3</v>
      </c>
      <c r="BY24" s="400">
        <v>849.9</v>
      </c>
      <c r="BZ24" s="400">
        <v>849.9</v>
      </c>
      <c r="CA24" s="400">
        <v>832.9</v>
      </c>
    </row>
    <row r="25" spans="1:89" x14ac:dyDescent="0.25">
      <c r="B25" s="1"/>
      <c r="C25" s="25"/>
      <c r="D25" s="25"/>
      <c r="E25" s="25"/>
      <c r="F25" s="25"/>
      <c r="G25" s="25"/>
      <c r="H25" s="25"/>
      <c r="I25" s="25"/>
      <c r="J25" s="25"/>
      <c r="K25" s="25"/>
      <c r="L25" s="25"/>
      <c r="M25" s="25"/>
      <c r="N25" s="25"/>
      <c r="O25" s="25"/>
      <c r="P25" s="25"/>
      <c r="Q25" s="25"/>
      <c r="R25" s="25"/>
      <c r="S25" s="25"/>
      <c r="T25" s="25"/>
      <c r="U25" s="25"/>
      <c r="V25" s="25"/>
      <c r="W25" s="25"/>
      <c r="X25" s="25"/>
      <c r="Y25" s="15"/>
      <c r="Z25" s="15"/>
      <c r="AA25" s="15"/>
      <c r="AB25" s="15"/>
      <c r="AC25" s="15"/>
      <c r="AD25" s="15"/>
      <c r="AE25" s="15"/>
      <c r="AF25" s="15"/>
      <c r="AG25" s="15"/>
      <c r="AH25" s="15"/>
      <c r="AI25" s="15"/>
      <c r="AJ25" s="15"/>
      <c r="AK25" s="15"/>
      <c r="AL25" s="15"/>
      <c r="AM25" s="15"/>
      <c r="AN25" s="27"/>
      <c r="AO25" s="15"/>
      <c r="AP25" s="15"/>
      <c r="AQ25" s="15"/>
      <c r="AR25" s="15"/>
      <c r="AS25" s="15"/>
      <c r="AT25" s="15"/>
      <c r="AU25" s="15"/>
      <c r="AV25" s="15"/>
      <c r="AW25" s="12"/>
      <c r="AX25" s="18"/>
      <c r="AZ25" s="15"/>
      <c r="BA25" s="12"/>
      <c r="BB25" s="18"/>
      <c r="BD25" s="15"/>
      <c r="BE25" s="12"/>
      <c r="BF25" s="18"/>
    </row>
    <row r="26" spans="1:89" s="32" customFormat="1" x14ac:dyDescent="0.25">
      <c r="B26" s="1" t="s">
        <v>353</v>
      </c>
      <c r="C26" s="448"/>
      <c r="D26" s="448"/>
      <c r="E26" s="448"/>
      <c r="F26" s="448"/>
      <c r="G26" s="448"/>
      <c r="H26" s="448"/>
      <c r="I26" s="448"/>
      <c r="J26" s="448"/>
      <c r="K26" s="448"/>
      <c r="L26" s="448"/>
      <c r="M26" s="448"/>
      <c r="N26" s="448"/>
      <c r="O26" s="448"/>
      <c r="P26" s="448"/>
      <c r="Q26" s="448"/>
      <c r="R26" s="448"/>
      <c r="S26" s="448"/>
      <c r="T26" s="448"/>
      <c r="U26" s="448"/>
      <c r="V26" s="448"/>
      <c r="W26" s="448"/>
      <c r="X26" s="448"/>
      <c r="AN26" s="397"/>
      <c r="AW26" s="397"/>
      <c r="BA26" s="397"/>
      <c r="BE26" s="397"/>
    </row>
    <row r="27" spans="1:89" x14ac:dyDescent="0.25">
      <c r="B27" s="1" t="s">
        <v>198</v>
      </c>
      <c r="C27" s="19"/>
      <c r="D27" s="20"/>
      <c r="E27" s="20"/>
      <c r="F27" s="20"/>
      <c r="G27" s="20"/>
      <c r="H27" s="20"/>
      <c r="I27" s="20"/>
      <c r="J27" s="20"/>
      <c r="K27" s="20"/>
      <c r="L27" s="20"/>
      <c r="M27" s="20"/>
      <c r="N27" s="20"/>
      <c r="O27" s="20"/>
      <c r="P27" s="20"/>
      <c r="Q27" s="20"/>
      <c r="R27" s="20"/>
      <c r="S27" s="20"/>
      <c r="T27" s="20"/>
      <c r="U27" s="20"/>
      <c r="V27" s="20"/>
      <c r="W27" s="20"/>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97"/>
      <c r="AX27" s="32"/>
      <c r="AY27" s="32"/>
      <c r="BA27" s="397"/>
      <c r="BE27" s="397"/>
      <c r="BH27" s="32"/>
      <c r="BI27" s="32"/>
      <c r="BJ27" s="32"/>
      <c r="BK27" s="215"/>
      <c r="BO27" s="215"/>
      <c r="BP27" s="32"/>
      <c r="BQ27" s="32"/>
      <c r="BR27" s="32"/>
      <c r="BS27" s="32"/>
      <c r="BT27" s="32"/>
    </row>
    <row r="28" spans="1:89" x14ac:dyDescent="0.25">
      <c r="B28" s="32" t="s">
        <v>285</v>
      </c>
      <c r="C28" s="19"/>
      <c r="D28" s="20"/>
      <c r="E28" s="20"/>
      <c r="F28" s="20"/>
      <c r="G28" s="20"/>
      <c r="H28" s="20"/>
      <c r="I28" s="20"/>
      <c r="J28" s="20"/>
      <c r="K28" s="20"/>
      <c r="L28" s="20"/>
      <c r="M28" s="20"/>
      <c r="N28" s="20"/>
      <c r="O28" s="20"/>
      <c r="P28" s="20"/>
      <c r="Q28" s="20"/>
      <c r="R28" s="20"/>
      <c r="S28" s="20"/>
      <c r="T28" s="20"/>
      <c r="U28" s="20"/>
      <c r="V28" s="20"/>
      <c r="W28" s="20"/>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BH28" s="32"/>
      <c r="BI28" s="32"/>
      <c r="BJ28" s="32"/>
      <c r="BK28" s="32"/>
      <c r="BP28" s="32"/>
      <c r="BQ28" s="32"/>
      <c r="BR28" s="32"/>
      <c r="BS28" s="32"/>
      <c r="BT28" s="32"/>
    </row>
    <row r="29" spans="1:89" s="32" customFormat="1" x14ac:dyDescent="0.25">
      <c r="B29" s="32" t="s">
        <v>337</v>
      </c>
      <c r="C29" s="19"/>
      <c r="D29" s="20"/>
      <c r="E29" s="20"/>
      <c r="F29" s="20"/>
      <c r="G29" s="20"/>
      <c r="H29" s="20"/>
      <c r="I29" s="20"/>
      <c r="J29" s="20"/>
      <c r="K29" s="20"/>
      <c r="L29" s="20"/>
      <c r="M29" s="20"/>
      <c r="N29" s="20"/>
      <c r="O29" s="20"/>
      <c r="P29" s="20"/>
      <c r="Q29" s="20"/>
      <c r="R29" s="20"/>
      <c r="S29" s="20"/>
      <c r="T29" s="20"/>
      <c r="U29" s="20"/>
      <c r="V29" s="20"/>
      <c r="W29" s="20"/>
    </row>
    <row r="30" spans="1:89" x14ac:dyDescent="0.25">
      <c r="B30" s="32" t="s">
        <v>378</v>
      </c>
      <c r="C30" s="19"/>
      <c r="D30" s="20"/>
      <c r="E30" s="20"/>
      <c r="F30" s="20"/>
      <c r="G30" s="20"/>
      <c r="H30" s="20"/>
      <c r="I30" s="20"/>
      <c r="J30" s="20"/>
      <c r="K30" s="20"/>
      <c r="L30" s="20"/>
      <c r="M30" s="20"/>
      <c r="N30" s="20"/>
      <c r="O30" s="20"/>
      <c r="P30" s="20"/>
      <c r="Q30" s="20"/>
      <c r="R30" s="20"/>
      <c r="S30" s="20"/>
      <c r="T30" s="20"/>
      <c r="U30" s="20"/>
      <c r="V30" s="20"/>
      <c r="W30" s="20"/>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BH30" s="32"/>
      <c r="BI30" s="32"/>
      <c r="BJ30" s="32"/>
      <c r="BK30" s="32"/>
      <c r="BP30" s="32"/>
      <c r="BQ30" s="32"/>
      <c r="BR30" s="32"/>
      <c r="BS30" s="32"/>
      <c r="BT30" s="32"/>
    </row>
    <row r="31" spans="1:89" s="32" customFormat="1" x14ac:dyDescent="0.2">
      <c r="C31" s="16"/>
      <c r="D31" s="17"/>
      <c r="E31" s="17"/>
      <c r="F31" s="17"/>
      <c r="G31" s="17"/>
      <c r="H31" s="17"/>
      <c r="I31" s="17"/>
      <c r="J31" s="17"/>
      <c r="K31" s="17"/>
      <c r="L31" s="17"/>
      <c r="M31" s="17"/>
      <c r="N31" s="17"/>
      <c r="O31" s="17"/>
      <c r="P31" s="17"/>
      <c r="Q31" s="17"/>
      <c r="R31" s="17"/>
      <c r="S31" s="17"/>
      <c r="T31" s="17"/>
      <c r="U31" s="17"/>
      <c r="V31" s="17"/>
      <c r="W31" s="17"/>
    </row>
    <row r="32" spans="1:89" ht="38.25" customHeight="1" x14ac:dyDescent="0.2">
      <c r="B32" s="454" t="s">
        <v>225</v>
      </c>
      <c r="C32" s="454"/>
      <c r="D32" s="454"/>
      <c r="E32" s="454"/>
      <c r="F32" s="454"/>
      <c r="G32" s="454"/>
      <c r="H32" s="454"/>
      <c r="I32" s="454"/>
      <c r="J32" s="454"/>
      <c r="K32" s="454"/>
      <c r="L32" s="454"/>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4"/>
      <c r="AL32" s="454"/>
      <c r="AM32" s="454"/>
      <c r="AN32" s="454"/>
      <c r="AO32" s="454"/>
      <c r="AP32" s="454"/>
      <c r="AQ32" s="454"/>
      <c r="AR32" s="454"/>
      <c r="AS32" s="454"/>
      <c r="AT32" s="454"/>
      <c r="AU32" s="454"/>
      <c r="AV32" s="454"/>
      <c r="AW32" s="454"/>
      <c r="AX32" s="454"/>
      <c r="AY32" s="454"/>
      <c r="AZ32" s="454"/>
      <c r="BA32" s="454"/>
      <c r="BB32" s="454"/>
      <c r="BC32" s="454"/>
      <c r="BD32" s="454"/>
      <c r="BE32" s="454"/>
      <c r="BF32" s="454"/>
      <c r="BG32" s="454"/>
      <c r="BH32" s="454"/>
      <c r="BI32" s="454"/>
      <c r="BJ32" s="454"/>
      <c r="BK32" s="454"/>
      <c r="BL32" s="454"/>
      <c r="BM32" s="454"/>
      <c r="BN32" s="454"/>
      <c r="BO32" s="454"/>
      <c r="BP32" s="454"/>
      <c r="BQ32" s="454"/>
      <c r="BR32" s="454"/>
      <c r="BS32" s="454"/>
      <c r="BT32" s="454"/>
      <c r="BU32" s="454"/>
      <c r="BV32" s="454"/>
      <c r="BW32" s="454"/>
      <c r="BX32" s="454"/>
      <c r="BY32" s="454"/>
      <c r="BZ32" s="454"/>
      <c r="CA32" s="454"/>
      <c r="CB32" s="425"/>
      <c r="CC32" s="425"/>
      <c r="CD32" s="425"/>
      <c r="CE32" s="425"/>
      <c r="CF32" s="425"/>
      <c r="CG32" s="425"/>
      <c r="CH32" s="425"/>
      <c r="CI32" s="425"/>
      <c r="CJ32" s="425"/>
      <c r="CK32" s="425"/>
    </row>
    <row r="34" spans="2:56" x14ac:dyDescent="0.25">
      <c r="C34" s="19"/>
      <c r="D34" s="24"/>
      <c r="E34" s="24"/>
      <c r="F34" s="24"/>
      <c r="G34" s="24"/>
      <c r="H34" s="24"/>
      <c r="I34" s="24"/>
      <c r="J34" s="24"/>
      <c r="K34" s="24"/>
      <c r="L34" s="24"/>
      <c r="M34" s="24"/>
      <c r="N34" s="24"/>
      <c r="O34" s="24"/>
      <c r="P34" s="24"/>
      <c r="Q34" s="24"/>
      <c r="R34" s="24"/>
      <c r="S34" s="24"/>
      <c r="T34" s="24"/>
      <c r="U34" s="24"/>
      <c r="V34" s="24"/>
      <c r="W34" s="24"/>
      <c r="AZ34" s="26"/>
      <c r="BD34" s="26"/>
    </row>
    <row r="35" spans="2:56" x14ac:dyDescent="0.25">
      <c r="C35" s="19"/>
      <c r="D35" s="24"/>
      <c r="E35" s="24"/>
      <c r="F35" s="24"/>
      <c r="G35" s="24"/>
      <c r="H35" s="24"/>
      <c r="I35" s="24"/>
      <c r="J35" s="24"/>
      <c r="K35" s="24"/>
      <c r="L35" s="24"/>
      <c r="M35" s="24"/>
      <c r="N35" s="24"/>
      <c r="O35" s="24"/>
      <c r="P35" s="24"/>
      <c r="Q35" s="24"/>
      <c r="R35" s="24"/>
      <c r="S35" s="24"/>
      <c r="T35" s="24"/>
      <c r="U35" s="24"/>
      <c r="V35" s="24"/>
      <c r="W35" s="24"/>
    </row>
    <row r="36" spans="2:56" x14ac:dyDescent="0.25">
      <c r="C36" s="19"/>
      <c r="D36" s="24"/>
      <c r="E36" s="24"/>
      <c r="F36" s="24"/>
      <c r="G36" s="24"/>
      <c r="H36" s="24"/>
      <c r="I36" s="24"/>
      <c r="J36" s="24"/>
      <c r="K36" s="24"/>
      <c r="L36" s="24"/>
      <c r="M36" s="24"/>
      <c r="N36" s="24"/>
      <c r="O36" s="24"/>
      <c r="P36" s="24"/>
      <c r="Q36" s="24"/>
      <c r="R36" s="24"/>
      <c r="S36" s="24"/>
      <c r="T36" s="24"/>
      <c r="U36" s="24"/>
      <c r="V36" s="24"/>
      <c r="W36" s="24"/>
    </row>
    <row r="37" spans="2:56" x14ac:dyDescent="0.25">
      <c r="C37" s="19"/>
      <c r="D37" s="24"/>
      <c r="E37" s="24"/>
      <c r="F37" s="24"/>
      <c r="G37" s="24"/>
      <c r="H37" s="24"/>
      <c r="I37" s="24"/>
      <c r="J37" s="24"/>
      <c r="K37" s="24"/>
      <c r="L37" s="24"/>
      <c r="M37" s="24"/>
      <c r="N37" s="24"/>
      <c r="O37" s="24"/>
      <c r="P37" s="24"/>
      <c r="Q37" s="24"/>
      <c r="R37" s="24"/>
      <c r="S37" s="24"/>
      <c r="T37" s="24"/>
      <c r="U37" s="24"/>
      <c r="V37" s="24"/>
      <c r="W37" s="24"/>
    </row>
    <row r="38" spans="2:56" x14ac:dyDescent="0.25">
      <c r="C38" s="19"/>
      <c r="D38" s="24"/>
      <c r="E38" s="24"/>
      <c r="F38" s="24"/>
      <c r="G38" s="24"/>
      <c r="H38" s="24"/>
      <c r="I38" s="24"/>
      <c r="J38" s="24"/>
      <c r="K38" s="24"/>
      <c r="L38" s="24"/>
      <c r="M38" s="24"/>
      <c r="N38" s="24"/>
      <c r="O38" s="24"/>
      <c r="P38" s="24"/>
      <c r="Q38" s="24"/>
      <c r="R38" s="24"/>
      <c r="S38" s="24"/>
      <c r="T38" s="24"/>
      <c r="U38" s="24"/>
      <c r="V38" s="24"/>
      <c r="W38" s="24"/>
    </row>
    <row r="39" spans="2:56" x14ac:dyDescent="0.25">
      <c r="C39" s="19"/>
      <c r="D39" s="24"/>
      <c r="E39" s="24"/>
      <c r="F39" s="24"/>
      <c r="G39" s="24"/>
      <c r="H39" s="24"/>
      <c r="I39" s="24"/>
      <c r="J39" s="24"/>
      <c r="K39" s="24"/>
      <c r="L39" s="24"/>
      <c r="M39" s="24"/>
      <c r="N39" s="24"/>
      <c r="O39" s="24"/>
      <c r="P39" s="24"/>
      <c r="Q39" s="24"/>
      <c r="R39" s="24"/>
      <c r="S39" s="24"/>
      <c r="T39" s="24"/>
      <c r="U39" s="24"/>
      <c r="V39" s="24"/>
      <c r="W39" s="24"/>
    </row>
    <row r="40" spans="2:56" ht="15" x14ac:dyDescent="0.25">
      <c r="B40" s="138"/>
    </row>
  </sheetData>
  <customSheetViews>
    <customSheetView guid="{0E15AC33-B897-458E-95A5-B0AF8F3D86C9}" scale="70" fitToPage="1" hiddenColumns="1" topLeftCell="A4">
      <selection activeCell="BA14" sqref="BA14"/>
      <pageMargins left="0.25" right="0.25" top="0.75" bottom="0.75" header="0.3" footer="0.3"/>
      <printOptions horizontalCentered="1" verticalCentered="1"/>
      <pageSetup paperSize="9" scale="46" orientation="landscape" r:id="rId1"/>
    </customSheetView>
    <customSheetView guid="{4C7A14E7-AD00-46E8-AB5D-3B7C7D71CC1B}" scale="85" fitToPage="1" hiddenColumns="1">
      <selection activeCell="BF18" sqref="BF18"/>
      <pageMargins left="0.25" right="0.25" top="0.75" bottom="0.75" header="0.3" footer="0.3"/>
      <printOptions horizontalCentered="1" verticalCentered="1"/>
      <pageSetup paperSize="9" scale="46" orientation="landscape" r:id="rId2"/>
    </customSheetView>
    <customSheetView guid="{B1BD3D7C-E542-4B8C-B333-447A95B0FEE1}" scale="85" fitToPage="1" hiddenColumns="1">
      <selection activeCell="BE14" sqref="BE14"/>
      <pageMargins left="0.25" right="0.25" top="0.75" bottom="0.75" header="0.3" footer="0.3"/>
      <printOptions horizontalCentered="1" verticalCentered="1"/>
      <pageSetup paperSize="9" scale="46" orientation="landscape" r:id="rId3"/>
    </customSheetView>
    <customSheetView guid="{533D56F8-DFE1-488A-9120-194D4B571839}" scale="85" fitToPage="1" hiddenColumns="1">
      <selection activeCell="BE7" sqref="BE7"/>
      <pageMargins left="0.25" right="0.25" top="0.75" bottom="0.75" header="0.3" footer="0.3"/>
      <printOptions horizontalCentered="1" verticalCentered="1"/>
      <pageSetup paperSize="9" scale="46" orientation="landscape" r:id="rId4"/>
    </customSheetView>
    <customSheetView guid="{D192F3C4-149E-44DE-A138-E2DE2A8DEFBF}" scale="85" fitToPage="1" hiddenColumns="1">
      <selection activeCell="BF14" sqref="BF14"/>
      <pageMargins left="0.25" right="0.25" top="0.75" bottom="0.75" header="0.3" footer="0.3"/>
      <printOptions horizontalCentered="1" verticalCentered="1"/>
      <pageSetup paperSize="9" scale="46" orientation="landscape" r:id="rId5"/>
    </customSheetView>
  </customSheetViews>
  <mergeCells count="21">
    <mergeCell ref="AZ3:BC3"/>
    <mergeCell ref="BX3:CA3"/>
    <mergeCell ref="BT3:BW3"/>
    <mergeCell ref="BP3:BS3"/>
    <mergeCell ref="BL3:BO3"/>
    <mergeCell ref="B32:CA32"/>
    <mergeCell ref="AB3:AE3"/>
    <mergeCell ref="BH3:BK3"/>
    <mergeCell ref="T3:W3"/>
    <mergeCell ref="X3:AA3"/>
    <mergeCell ref="AF3:AI3"/>
    <mergeCell ref="AR3:AU3"/>
    <mergeCell ref="AV3:AY3"/>
    <mergeCell ref="B3:B4"/>
    <mergeCell ref="D3:G3"/>
    <mergeCell ref="H3:K3"/>
    <mergeCell ref="L3:O3"/>
    <mergeCell ref="P3:S3"/>
    <mergeCell ref="AN3:AQ3"/>
    <mergeCell ref="AJ3:AM3"/>
    <mergeCell ref="BD3:BG3"/>
  </mergeCells>
  <phoneticPr fontId="35" type="noConversion"/>
  <printOptions horizontalCentered="1" verticalCentered="1"/>
  <pageMargins left="0.25" right="0.25" top="0.75" bottom="0.75" header="0.3" footer="0.3"/>
  <pageSetup paperSize="8" orientation="landscape"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A1:FI62"/>
  <sheetViews>
    <sheetView zoomScale="85" zoomScaleNormal="85" zoomScaleSheetLayoutView="85" workbookViewId="0">
      <selection activeCell="A3" sqref="A3:A4"/>
    </sheetView>
  </sheetViews>
  <sheetFormatPr defaultColWidth="9.140625" defaultRowHeight="13.5" outlineLevelCol="1" x14ac:dyDescent="0.25"/>
  <cols>
    <col min="1" max="1" width="56.140625" style="32" customWidth="1"/>
    <col min="2" max="2" width="14" style="23" hidden="1" customWidth="1" outlineLevel="1"/>
    <col min="3" max="17" width="10.140625" style="1" hidden="1" customWidth="1" outlineLevel="1"/>
    <col min="18" max="18" width="15.42578125" style="1" hidden="1" customWidth="1" outlineLevel="1"/>
    <col min="19" max="21" width="10.140625" style="1" hidden="1" customWidth="1" outlineLevel="1"/>
    <col min="22" max="22" width="6.42578125" style="1" hidden="1" customWidth="1" outlineLevel="1"/>
    <col min="23" max="42" width="11.7109375" style="32" hidden="1" customWidth="1" outlineLevel="1"/>
    <col min="43" max="43" width="12.85546875" style="32" hidden="1" customWidth="1" outlineLevel="1"/>
    <col min="44" max="45" width="11.85546875" style="32" hidden="1" customWidth="1" outlineLevel="1"/>
    <col min="46" max="46" width="13.140625" style="32" hidden="1" customWidth="1" outlineLevel="1"/>
    <col min="47" max="47" width="12.85546875" style="32" hidden="1" customWidth="1" outlineLevel="1"/>
    <col min="48" max="48" width="12.140625" style="32" hidden="1" customWidth="1" outlineLevel="1"/>
    <col min="49" max="58" width="11.5703125" style="32" hidden="1" customWidth="1" outlineLevel="1"/>
    <col min="59" max="59" width="11.5703125" style="32" hidden="1" customWidth="1" collapsed="1"/>
    <col min="60" max="62" width="12.28515625" style="32" hidden="1" customWidth="1"/>
    <col min="63" max="66" width="13" style="32" hidden="1" customWidth="1"/>
    <col min="67" max="74" width="13" style="32" customWidth="1"/>
    <col min="75" max="78" width="13.140625" style="32" customWidth="1"/>
    <col min="79" max="79" width="2.7109375" style="32" customWidth="1"/>
    <col min="80" max="80" width="53.140625" style="32" customWidth="1"/>
    <col min="81" max="95" width="9.140625" style="32" hidden="1" customWidth="1" outlineLevel="1"/>
    <col min="96" max="96" width="14.5703125" style="32" hidden="1" customWidth="1" outlineLevel="1"/>
    <col min="97" max="100" width="9.140625" style="32" hidden="1" customWidth="1" outlineLevel="1"/>
    <col min="101" max="102" width="7.42578125" style="32" hidden="1" customWidth="1" outlineLevel="1"/>
    <col min="103" max="103" width="7.5703125" style="32" hidden="1" customWidth="1" outlineLevel="1"/>
    <col min="104" max="104" width="7.42578125" style="32" hidden="1" customWidth="1" outlineLevel="1"/>
    <col min="105" max="105" width="9.85546875" style="32" hidden="1" customWidth="1" outlineLevel="1"/>
    <col min="106" max="106" width="10.42578125" style="32" hidden="1" customWidth="1" outlineLevel="1"/>
    <col min="107" max="107" width="9.7109375" style="32" hidden="1" customWidth="1" outlineLevel="1"/>
    <col min="108" max="108" width="9.85546875" style="32" hidden="1" customWidth="1" outlineLevel="1"/>
    <col min="109" max="109" width="9.42578125" style="32" hidden="1" customWidth="1" outlineLevel="1"/>
    <col min="110" max="110" width="9.85546875" style="32" hidden="1" customWidth="1" outlineLevel="1"/>
    <col min="111" max="111" width="9.7109375" style="32" hidden="1" customWidth="1" outlineLevel="1"/>
    <col min="112" max="115" width="9.85546875" style="32" hidden="1" customWidth="1" outlineLevel="1"/>
    <col min="116" max="116" width="10.42578125" style="32" hidden="1" customWidth="1" outlineLevel="1"/>
    <col min="117" max="117" width="9.7109375" style="32" hidden="1" customWidth="1" outlineLevel="1"/>
    <col min="118" max="118" width="10.140625" style="32" hidden="1" customWidth="1" outlineLevel="1"/>
    <col min="119" max="119" width="9.140625" style="32" hidden="1" customWidth="1" outlineLevel="1"/>
    <col min="120" max="120" width="10.42578125" style="32" hidden="1" customWidth="1" outlineLevel="1"/>
    <col min="121" max="121" width="9.85546875" style="32" hidden="1" customWidth="1" outlineLevel="1"/>
    <col min="122" max="123" width="10.42578125" style="32" hidden="1" customWidth="1" outlineLevel="1"/>
    <col min="124" max="125" width="9.28515625" style="32" hidden="1" customWidth="1" outlineLevel="1"/>
    <col min="126" max="132" width="9.140625" style="32" hidden="1" customWidth="1" outlineLevel="1"/>
    <col min="133" max="136" width="11.7109375" style="32" hidden="1" customWidth="1" outlineLevel="1"/>
    <col min="137" max="137" width="11.7109375" style="32" hidden="1" customWidth="1" collapsed="1"/>
    <col min="138" max="140" width="11.7109375" style="32" hidden="1" customWidth="1"/>
    <col min="141" max="141" width="11" style="32" hidden="1" customWidth="1"/>
    <col min="142" max="143" width="10.7109375" style="32" hidden="1" customWidth="1"/>
    <col min="144" max="144" width="11" style="32" hidden="1" customWidth="1"/>
    <col min="145" max="148" width="11" style="32" bestFit="1" customWidth="1"/>
    <col min="149" max="149" width="10.7109375" style="32" bestFit="1" customWidth="1"/>
    <col min="150" max="152" width="11" style="32" bestFit="1" customWidth="1"/>
    <col min="153" max="156" width="11.140625" style="32" customWidth="1"/>
    <col min="157" max="16384" width="9.140625" style="32"/>
  </cols>
  <sheetData>
    <row r="1" spans="1:165" ht="20.100000000000001" customHeight="1" x14ac:dyDescent="0.2">
      <c r="A1" s="2" t="s">
        <v>195</v>
      </c>
      <c r="B1" s="3"/>
      <c r="C1" s="4"/>
      <c r="D1" s="4"/>
      <c r="E1" s="4"/>
      <c r="F1" s="4"/>
      <c r="G1" s="4"/>
      <c r="H1" s="4"/>
      <c r="I1" s="4"/>
      <c r="J1" s="4"/>
      <c r="K1" s="4"/>
      <c r="L1" s="4"/>
      <c r="M1" s="4"/>
      <c r="N1" s="4"/>
      <c r="O1" s="4"/>
      <c r="P1" s="4"/>
      <c r="Q1" s="4"/>
      <c r="R1" s="4"/>
      <c r="S1" s="4"/>
      <c r="T1" s="4"/>
      <c r="U1" s="4"/>
      <c r="V1" s="4"/>
      <c r="W1" s="2"/>
      <c r="AA1" s="2"/>
      <c r="AE1" s="2"/>
      <c r="AS1" s="7"/>
    </row>
    <row r="2" spans="1:165" ht="20.100000000000001" customHeight="1" thickBot="1" x14ac:dyDescent="0.25">
      <c r="A2" s="2"/>
      <c r="B2" s="3"/>
      <c r="C2" s="4"/>
      <c r="D2" s="4"/>
      <c r="E2" s="4"/>
      <c r="F2" s="4"/>
      <c r="G2" s="4"/>
      <c r="H2" s="4"/>
      <c r="I2" s="4"/>
      <c r="J2" s="4"/>
      <c r="K2" s="4"/>
      <c r="L2" s="4"/>
      <c r="M2" s="4"/>
      <c r="N2" s="4"/>
      <c r="O2" s="4"/>
      <c r="P2" s="4"/>
      <c r="Q2" s="4"/>
      <c r="R2" s="4"/>
      <c r="S2" s="4"/>
      <c r="T2" s="4"/>
      <c r="U2" s="4"/>
      <c r="V2" s="4"/>
      <c r="W2" s="2"/>
      <c r="AA2" s="2"/>
      <c r="AE2" s="2"/>
      <c r="BS2" s="464"/>
      <c r="BT2" s="464"/>
      <c r="BU2" s="464"/>
      <c r="BV2" s="464"/>
    </row>
    <row r="3" spans="1:165" ht="15.75" customHeight="1" thickBot="1" x14ac:dyDescent="0.3">
      <c r="A3" s="462" t="s">
        <v>115</v>
      </c>
      <c r="B3" s="42" t="s">
        <v>85</v>
      </c>
      <c r="C3" s="455" t="s">
        <v>86</v>
      </c>
      <c r="D3" s="456"/>
      <c r="E3" s="456"/>
      <c r="F3" s="456"/>
      <c r="G3" s="455" t="s">
        <v>87</v>
      </c>
      <c r="H3" s="456"/>
      <c r="I3" s="456"/>
      <c r="J3" s="456"/>
      <c r="K3" s="455" t="s">
        <v>116</v>
      </c>
      <c r="L3" s="456"/>
      <c r="M3" s="456"/>
      <c r="N3" s="456"/>
      <c r="O3" s="455" t="s">
        <v>89</v>
      </c>
      <c r="P3" s="456"/>
      <c r="Q3" s="456"/>
      <c r="R3" s="456"/>
      <c r="S3" s="455" t="s">
        <v>90</v>
      </c>
      <c r="T3" s="456"/>
      <c r="U3" s="456"/>
      <c r="V3" s="456"/>
      <c r="W3" s="455" t="s">
        <v>117</v>
      </c>
      <c r="X3" s="456"/>
      <c r="Y3" s="456"/>
      <c r="Z3" s="456"/>
      <c r="AA3" s="455" t="s">
        <v>118</v>
      </c>
      <c r="AB3" s="456"/>
      <c r="AC3" s="456"/>
      <c r="AD3" s="456"/>
      <c r="AE3" s="455" t="s">
        <v>93</v>
      </c>
      <c r="AF3" s="456"/>
      <c r="AG3" s="456"/>
      <c r="AH3" s="456"/>
      <c r="AI3" s="455" t="s">
        <v>94</v>
      </c>
      <c r="AJ3" s="456"/>
      <c r="AK3" s="456"/>
      <c r="AL3" s="456"/>
      <c r="AM3" s="455" t="s">
        <v>95</v>
      </c>
      <c r="AN3" s="456"/>
      <c r="AO3" s="456"/>
      <c r="AP3" s="456"/>
      <c r="AQ3" s="455" t="s">
        <v>96</v>
      </c>
      <c r="AR3" s="456"/>
      <c r="AS3" s="456"/>
      <c r="AT3" s="456"/>
      <c r="AU3" s="465" t="s">
        <v>97</v>
      </c>
      <c r="AV3" s="466"/>
      <c r="AW3" s="466"/>
      <c r="AX3" s="466"/>
      <c r="AY3" s="467" t="s">
        <v>211</v>
      </c>
      <c r="AZ3" s="467"/>
      <c r="BA3" s="466"/>
      <c r="BB3" s="468"/>
      <c r="BC3" s="469" t="s">
        <v>219</v>
      </c>
      <c r="BD3" s="470"/>
      <c r="BE3" s="470"/>
      <c r="BF3" s="470"/>
      <c r="BG3" s="469" t="s">
        <v>228</v>
      </c>
      <c r="BH3" s="470"/>
      <c r="BI3" s="470"/>
      <c r="BJ3" s="470"/>
      <c r="BK3" s="469" t="s">
        <v>265</v>
      </c>
      <c r="BL3" s="470"/>
      <c r="BM3" s="470"/>
      <c r="BN3" s="470"/>
      <c r="BO3" s="469" t="s">
        <v>276</v>
      </c>
      <c r="BP3" s="470"/>
      <c r="BQ3" s="470"/>
      <c r="BR3" s="470"/>
      <c r="BS3" s="471" t="s">
        <v>352</v>
      </c>
      <c r="BT3" s="472"/>
      <c r="BU3" s="472"/>
      <c r="BV3" s="473"/>
      <c r="BW3" s="471" t="s">
        <v>346</v>
      </c>
      <c r="BX3" s="472"/>
      <c r="BY3" s="472"/>
      <c r="BZ3" s="473"/>
      <c r="CB3" s="474" t="s">
        <v>119</v>
      </c>
      <c r="CC3" s="455" t="s">
        <v>30</v>
      </c>
      <c r="CD3" s="456"/>
      <c r="CE3" s="456"/>
      <c r="CF3" s="456"/>
      <c r="CG3" s="455" t="s">
        <v>31</v>
      </c>
      <c r="CH3" s="456"/>
      <c r="CI3" s="456"/>
      <c r="CJ3" s="456"/>
      <c r="CK3" s="455" t="s">
        <v>35</v>
      </c>
      <c r="CL3" s="456"/>
      <c r="CM3" s="456"/>
      <c r="CN3" s="456"/>
      <c r="CO3" s="455" t="s">
        <v>32</v>
      </c>
      <c r="CP3" s="456"/>
      <c r="CQ3" s="456"/>
      <c r="CR3" s="456"/>
      <c r="CS3" s="455" t="s">
        <v>33</v>
      </c>
      <c r="CT3" s="456"/>
      <c r="CU3" s="456"/>
      <c r="CV3" s="456"/>
      <c r="CW3" s="455" t="s">
        <v>34</v>
      </c>
      <c r="CX3" s="456"/>
      <c r="CY3" s="456"/>
      <c r="CZ3" s="456"/>
      <c r="DA3" s="455" t="s">
        <v>118</v>
      </c>
      <c r="DB3" s="456"/>
      <c r="DC3" s="456"/>
      <c r="DD3" s="456"/>
      <c r="DE3" s="455" t="s">
        <v>93</v>
      </c>
      <c r="DF3" s="456"/>
      <c r="DG3" s="456"/>
      <c r="DH3" s="456"/>
      <c r="DI3" s="455" t="s">
        <v>94</v>
      </c>
      <c r="DJ3" s="456"/>
      <c r="DK3" s="456"/>
      <c r="DL3" s="456"/>
      <c r="DM3" s="455" t="s">
        <v>95</v>
      </c>
      <c r="DN3" s="456"/>
      <c r="DO3" s="456"/>
      <c r="DP3" s="456"/>
      <c r="DQ3" s="455" t="s">
        <v>96</v>
      </c>
      <c r="DR3" s="456"/>
      <c r="DS3" s="456"/>
      <c r="DT3" s="456"/>
      <c r="DU3" s="465" t="s">
        <v>97</v>
      </c>
      <c r="DV3" s="466"/>
      <c r="DW3" s="466"/>
      <c r="DX3" s="466"/>
      <c r="DY3" s="467" t="s">
        <v>211</v>
      </c>
      <c r="DZ3" s="466"/>
      <c r="EA3" s="466"/>
      <c r="EB3" s="468"/>
      <c r="EC3" s="467" t="s">
        <v>219</v>
      </c>
      <c r="ED3" s="466"/>
      <c r="EE3" s="466"/>
      <c r="EF3" s="468"/>
      <c r="EG3" s="469" t="s">
        <v>228</v>
      </c>
      <c r="EH3" s="470"/>
      <c r="EI3" s="470"/>
      <c r="EJ3" s="470"/>
      <c r="EK3" s="469" t="s">
        <v>265</v>
      </c>
      <c r="EL3" s="470"/>
      <c r="EM3" s="470"/>
      <c r="EN3" s="470"/>
      <c r="EO3" s="469" t="s">
        <v>276</v>
      </c>
      <c r="EP3" s="470"/>
      <c r="EQ3" s="470"/>
      <c r="ER3" s="470"/>
      <c r="ES3" s="471" t="s">
        <v>358</v>
      </c>
      <c r="ET3" s="472"/>
      <c r="EU3" s="472"/>
      <c r="EV3" s="473"/>
      <c r="EW3" s="471" t="s">
        <v>346</v>
      </c>
      <c r="EX3" s="472"/>
      <c r="EY3" s="472"/>
      <c r="EZ3" s="473"/>
    </row>
    <row r="4" spans="1:165" ht="27.75" customHeight="1" thickBot="1" x14ac:dyDescent="0.25">
      <c r="A4" s="463"/>
      <c r="B4" s="39" t="s">
        <v>120</v>
      </c>
      <c r="C4" s="39" t="s">
        <v>121</v>
      </c>
      <c r="D4" s="39" t="s">
        <v>100</v>
      </c>
      <c r="E4" s="39" t="s">
        <v>122</v>
      </c>
      <c r="F4" s="39" t="s">
        <v>123</v>
      </c>
      <c r="G4" s="39" t="s">
        <v>121</v>
      </c>
      <c r="H4" s="39" t="s">
        <v>100</v>
      </c>
      <c r="I4" s="39" t="s">
        <v>122</v>
      </c>
      <c r="J4" s="39" t="s">
        <v>123</v>
      </c>
      <c r="K4" s="39" t="s">
        <v>121</v>
      </c>
      <c r="L4" s="39" t="s">
        <v>100</v>
      </c>
      <c r="M4" s="39" t="s">
        <v>122</v>
      </c>
      <c r="N4" s="39" t="s">
        <v>123</v>
      </c>
      <c r="O4" s="39" t="s">
        <v>121</v>
      </c>
      <c r="P4" s="39" t="s">
        <v>100</v>
      </c>
      <c r="Q4" s="39" t="s">
        <v>122</v>
      </c>
      <c r="R4" s="39" t="s">
        <v>123</v>
      </c>
      <c r="S4" s="39" t="s">
        <v>121</v>
      </c>
      <c r="T4" s="39" t="s">
        <v>100</v>
      </c>
      <c r="U4" s="39" t="s">
        <v>122</v>
      </c>
      <c r="V4" s="39" t="s">
        <v>123</v>
      </c>
      <c r="W4" s="39" t="s">
        <v>121</v>
      </c>
      <c r="X4" s="39" t="s">
        <v>100</v>
      </c>
      <c r="Y4" s="39" t="s">
        <v>122</v>
      </c>
      <c r="Z4" s="39" t="s">
        <v>123</v>
      </c>
      <c r="AA4" s="39" t="s">
        <v>121</v>
      </c>
      <c r="AB4" s="39" t="s">
        <v>100</v>
      </c>
      <c r="AC4" s="39" t="s">
        <v>122</v>
      </c>
      <c r="AD4" s="39" t="s">
        <v>123</v>
      </c>
      <c r="AE4" s="39" t="s">
        <v>103</v>
      </c>
      <c r="AF4" s="39" t="s">
        <v>104</v>
      </c>
      <c r="AG4" s="39" t="s">
        <v>105</v>
      </c>
      <c r="AH4" s="39" t="s">
        <v>106</v>
      </c>
      <c r="AI4" s="39" t="s">
        <v>103</v>
      </c>
      <c r="AJ4" s="39" t="s">
        <v>104</v>
      </c>
      <c r="AK4" s="39" t="s">
        <v>105</v>
      </c>
      <c r="AL4" s="39" t="s">
        <v>106</v>
      </c>
      <c r="AM4" s="39" t="s">
        <v>103</v>
      </c>
      <c r="AN4" s="39" t="s">
        <v>104</v>
      </c>
      <c r="AO4" s="39" t="s">
        <v>105</v>
      </c>
      <c r="AP4" s="39" t="s">
        <v>106</v>
      </c>
      <c r="AQ4" s="39" t="s">
        <v>103</v>
      </c>
      <c r="AR4" s="39" t="s">
        <v>104</v>
      </c>
      <c r="AS4" s="39" t="s">
        <v>105</v>
      </c>
      <c r="AT4" s="39" t="s">
        <v>106</v>
      </c>
      <c r="AU4" s="128" t="s">
        <v>103</v>
      </c>
      <c r="AV4" s="129" t="s">
        <v>104</v>
      </c>
      <c r="AW4" s="129" t="s">
        <v>105</v>
      </c>
      <c r="AX4" s="129" t="s">
        <v>106</v>
      </c>
      <c r="AY4" s="129" t="s">
        <v>103</v>
      </c>
      <c r="AZ4" s="129" t="s">
        <v>104</v>
      </c>
      <c r="BA4" s="129" t="s">
        <v>105</v>
      </c>
      <c r="BB4" s="130" t="s">
        <v>106</v>
      </c>
      <c r="BC4" s="129" t="s">
        <v>103</v>
      </c>
      <c r="BD4" s="129" t="s">
        <v>104</v>
      </c>
      <c r="BE4" s="129" t="s">
        <v>105</v>
      </c>
      <c r="BF4" s="130" t="s">
        <v>106</v>
      </c>
      <c r="BG4" s="129" t="s">
        <v>103</v>
      </c>
      <c r="BH4" s="129" t="s">
        <v>104</v>
      </c>
      <c r="BI4" s="129" t="s">
        <v>105</v>
      </c>
      <c r="BJ4" s="130" t="s">
        <v>106</v>
      </c>
      <c r="BK4" s="129" t="s">
        <v>103</v>
      </c>
      <c r="BL4" s="129" t="s">
        <v>104</v>
      </c>
      <c r="BM4" s="129" t="s">
        <v>105</v>
      </c>
      <c r="BN4" s="130" t="s">
        <v>106</v>
      </c>
      <c r="BO4" s="129" t="s">
        <v>103</v>
      </c>
      <c r="BP4" s="129" t="s">
        <v>104</v>
      </c>
      <c r="BQ4" s="129" t="s">
        <v>105</v>
      </c>
      <c r="BR4" s="335" t="s">
        <v>106</v>
      </c>
      <c r="BS4" s="129" t="s">
        <v>103</v>
      </c>
      <c r="BT4" s="129" t="s">
        <v>104</v>
      </c>
      <c r="BU4" s="129" t="s">
        <v>105</v>
      </c>
      <c r="BV4" s="335" t="s">
        <v>106</v>
      </c>
      <c r="BW4" s="129" t="s">
        <v>103</v>
      </c>
      <c r="BX4" s="129" t="s">
        <v>104</v>
      </c>
      <c r="BY4" s="129" t="s">
        <v>105</v>
      </c>
      <c r="BZ4" s="335" t="s">
        <v>106</v>
      </c>
      <c r="CB4" s="463"/>
      <c r="CC4" s="39" t="s">
        <v>36</v>
      </c>
      <c r="CD4" s="39" t="s">
        <v>37</v>
      </c>
      <c r="CE4" s="39" t="s">
        <v>38</v>
      </c>
      <c r="CF4" s="39" t="s">
        <v>39</v>
      </c>
      <c r="CG4" s="39" t="s">
        <v>40</v>
      </c>
      <c r="CH4" s="39" t="s">
        <v>41</v>
      </c>
      <c r="CI4" s="39" t="s">
        <v>42</v>
      </c>
      <c r="CJ4" s="39" t="s">
        <v>43</v>
      </c>
      <c r="CK4" s="39" t="s">
        <v>44</v>
      </c>
      <c r="CL4" s="39" t="s">
        <v>45</v>
      </c>
      <c r="CM4" s="39" t="s">
        <v>46</v>
      </c>
      <c r="CN4" s="39" t="s">
        <v>47</v>
      </c>
      <c r="CO4" s="39" t="s">
        <v>48</v>
      </c>
      <c r="CP4" s="39" t="s">
        <v>49</v>
      </c>
      <c r="CQ4" s="39" t="s">
        <v>50</v>
      </c>
      <c r="CR4" s="39" t="s">
        <v>51</v>
      </c>
      <c r="CS4" s="39" t="s">
        <v>52</v>
      </c>
      <c r="CT4" s="39" t="s">
        <v>53</v>
      </c>
      <c r="CU4" s="39" t="s">
        <v>54</v>
      </c>
      <c r="CV4" s="39" t="s">
        <v>55</v>
      </c>
      <c r="CW4" s="39" t="s">
        <v>124</v>
      </c>
      <c r="CX4" s="39" t="s">
        <v>125</v>
      </c>
      <c r="CY4" s="39" t="s">
        <v>126</v>
      </c>
      <c r="CZ4" s="39" t="s">
        <v>127</v>
      </c>
      <c r="DA4" s="39" t="s">
        <v>0</v>
      </c>
      <c r="DB4" s="39" t="s">
        <v>1</v>
      </c>
      <c r="DC4" s="39" t="s">
        <v>2</v>
      </c>
      <c r="DD4" s="39" t="s">
        <v>3</v>
      </c>
      <c r="DE4" s="39" t="s">
        <v>4</v>
      </c>
      <c r="DF4" s="39" t="s">
        <v>5</v>
      </c>
      <c r="DG4" s="39" t="s">
        <v>6</v>
      </c>
      <c r="DH4" s="39" t="s">
        <v>7</v>
      </c>
      <c r="DI4" s="39" t="s">
        <v>128</v>
      </c>
      <c r="DJ4" s="39" t="s">
        <v>129</v>
      </c>
      <c r="DK4" s="39" t="s">
        <v>130</v>
      </c>
      <c r="DL4" s="39" t="s">
        <v>131</v>
      </c>
      <c r="DM4" s="39" t="s">
        <v>132</v>
      </c>
      <c r="DN4" s="39" t="s">
        <v>133</v>
      </c>
      <c r="DO4" s="39" t="s">
        <v>134</v>
      </c>
      <c r="DP4" s="39" t="s">
        <v>135</v>
      </c>
      <c r="DQ4" s="39" t="s">
        <v>136</v>
      </c>
      <c r="DR4" s="39" t="s">
        <v>137</v>
      </c>
      <c r="DS4" s="39" t="s">
        <v>138</v>
      </c>
      <c r="DT4" s="39" t="s">
        <v>139</v>
      </c>
      <c r="DU4" s="128" t="s">
        <v>136</v>
      </c>
      <c r="DV4" s="129" t="s">
        <v>137</v>
      </c>
      <c r="DW4" s="129" t="s">
        <v>138</v>
      </c>
      <c r="DX4" s="129" t="s">
        <v>139</v>
      </c>
      <c r="DY4" s="129" t="s">
        <v>212</v>
      </c>
      <c r="DZ4" s="129" t="s">
        <v>213</v>
      </c>
      <c r="EA4" s="129" t="s">
        <v>214</v>
      </c>
      <c r="EB4" s="130" t="s">
        <v>215</v>
      </c>
      <c r="EC4" s="129" t="s">
        <v>8</v>
      </c>
      <c r="ED4" s="129" t="s">
        <v>9</v>
      </c>
      <c r="EE4" s="129" t="s">
        <v>10</v>
      </c>
      <c r="EF4" s="130" t="s">
        <v>11</v>
      </c>
      <c r="EG4" s="129" t="s">
        <v>8</v>
      </c>
      <c r="EH4" s="129" t="s">
        <v>9</v>
      </c>
      <c r="EI4" s="129" t="s">
        <v>10</v>
      </c>
      <c r="EJ4" s="130" t="s">
        <v>11</v>
      </c>
      <c r="EK4" s="129" t="s">
        <v>8</v>
      </c>
      <c r="EL4" s="129" t="s">
        <v>9</v>
      </c>
      <c r="EM4" s="129" t="s">
        <v>10</v>
      </c>
      <c r="EN4" s="130" t="s">
        <v>11</v>
      </c>
      <c r="EO4" s="129" t="s">
        <v>8</v>
      </c>
      <c r="EP4" s="129" t="s">
        <v>9</v>
      </c>
      <c r="EQ4" s="129" t="s">
        <v>10</v>
      </c>
      <c r="ER4" s="130" t="s">
        <v>11</v>
      </c>
      <c r="ES4" s="129" t="s">
        <v>8</v>
      </c>
      <c r="ET4" s="129" t="s">
        <v>9</v>
      </c>
      <c r="EU4" s="129" t="s">
        <v>10</v>
      </c>
      <c r="EV4" s="130" t="s">
        <v>11</v>
      </c>
      <c r="EW4" s="129" t="s">
        <v>8</v>
      </c>
      <c r="EX4" s="129" t="s">
        <v>9</v>
      </c>
      <c r="EY4" s="129" t="s">
        <v>10</v>
      </c>
      <c r="EZ4" s="129" t="s">
        <v>11</v>
      </c>
    </row>
    <row r="5" spans="1:165" s="11" customFormat="1" ht="15" customHeight="1" x14ac:dyDescent="0.2">
      <c r="A5" s="9" t="s">
        <v>140</v>
      </c>
      <c r="B5" s="10">
        <v>480.3</v>
      </c>
      <c r="C5" s="10">
        <v>137.5</v>
      </c>
      <c r="D5" s="10">
        <v>276.8</v>
      </c>
      <c r="E5" s="10">
        <v>423.8</v>
      </c>
      <c r="F5" s="10">
        <v>593</v>
      </c>
      <c r="G5" s="10">
        <v>158.1</v>
      </c>
      <c r="H5" s="10">
        <v>332</v>
      </c>
      <c r="I5" s="10">
        <v>493.61</v>
      </c>
      <c r="J5" s="10">
        <v>666.8</v>
      </c>
      <c r="K5" s="10">
        <v>208.1</v>
      </c>
      <c r="L5" s="10">
        <v>412.5</v>
      </c>
      <c r="M5" s="10">
        <v>622.6</v>
      </c>
      <c r="N5" s="10">
        <v>842.3</v>
      </c>
      <c r="O5" s="10">
        <v>222.7</v>
      </c>
      <c r="P5" s="10">
        <v>425.7</v>
      </c>
      <c r="Q5" s="10">
        <v>651.9</v>
      </c>
      <c r="R5" s="10">
        <v>861.2</v>
      </c>
      <c r="S5" s="10">
        <v>213.9</v>
      </c>
      <c r="T5" s="10">
        <v>441.7</v>
      </c>
      <c r="U5" s="10">
        <v>661.3</v>
      </c>
      <c r="V5" s="10">
        <v>917</v>
      </c>
      <c r="W5" s="10">
        <v>262.10000000000002</v>
      </c>
      <c r="X5" s="10">
        <v>531.5</v>
      </c>
      <c r="Y5" s="10">
        <v>799.8</v>
      </c>
      <c r="Z5" s="10">
        <v>1070.3</v>
      </c>
      <c r="AA5" s="10">
        <v>281.8</v>
      </c>
      <c r="AB5" s="10">
        <v>554.6</v>
      </c>
      <c r="AC5" s="10">
        <v>813.3</v>
      </c>
      <c r="AD5" s="10">
        <v>1069.8</v>
      </c>
      <c r="AE5" s="10">
        <v>259</v>
      </c>
      <c r="AF5" s="10">
        <v>517.70000000000005</v>
      </c>
      <c r="AG5" s="10">
        <v>763.4</v>
      </c>
      <c r="AH5" s="10">
        <v>1028</v>
      </c>
      <c r="AI5" s="10">
        <v>270.5</v>
      </c>
      <c r="AJ5" s="10">
        <v>535.1</v>
      </c>
      <c r="AK5" s="10">
        <v>809.2</v>
      </c>
      <c r="AL5" s="10">
        <v>1086.9000000000001</v>
      </c>
      <c r="AM5" s="10">
        <v>267.10000000000002</v>
      </c>
      <c r="AN5" s="10">
        <v>547.9</v>
      </c>
      <c r="AO5" s="10">
        <v>839.9</v>
      </c>
      <c r="AP5" s="10">
        <v>1142.5</v>
      </c>
      <c r="AQ5" s="10">
        <v>302.5</v>
      </c>
      <c r="AR5" s="10">
        <v>604.29999999999995</v>
      </c>
      <c r="AS5" s="10">
        <v>905.7</v>
      </c>
      <c r="AT5" s="10">
        <v>1206.7</v>
      </c>
      <c r="AU5" s="10">
        <v>314.2</v>
      </c>
      <c r="AV5" s="10">
        <v>635.6</v>
      </c>
      <c r="AW5" s="10">
        <v>955.1</v>
      </c>
      <c r="AX5" s="10">
        <v>1287.8</v>
      </c>
      <c r="AY5" s="10">
        <v>331.7</v>
      </c>
      <c r="AZ5" s="10">
        <v>672.1</v>
      </c>
      <c r="BA5" s="10">
        <v>1014.2</v>
      </c>
      <c r="BB5" s="10">
        <v>1359.4</v>
      </c>
      <c r="BC5" s="10">
        <v>344.1</v>
      </c>
      <c r="BD5" s="10">
        <v>700.6</v>
      </c>
      <c r="BE5" s="10">
        <v>1047</v>
      </c>
      <c r="BF5" s="10">
        <v>1395.6</v>
      </c>
      <c r="BG5" s="10">
        <v>359.1</v>
      </c>
      <c r="BH5" s="10">
        <v>721.5</v>
      </c>
      <c r="BI5" s="10">
        <v>1081.7</v>
      </c>
      <c r="BJ5" s="10">
        <v>1442.2</v>
      </c>
      <c r="BK5" s="10">
        <v>357.1</v>
      </c>
      <c r="BL5" s="10">
        <v>720.4</v>
      </c>
      <c r="BM5" s="10">
        <v>1071.4000000000001</v>
      </c>
      <c r="BN5" s="10">
        <v>1415</v>
      </c>
      <c r="BO5" s="10">
        <v>358.4</v>
      </c>
      <c r="BP5" s="10">
        <v>733.5</v>
      </c>
      <c r="BQ5" s="10">
        <v>1106</v>
      </c>
      <c r="BR5" s="10">
        <v>1479.1999999999998</v>
      </c>
      <c r="BS5" s="10">
        <v>396.3</v>
      </c>
      <c r="BT5" s="10">
        <v>842.9</v>
      </c>
      <c r="BU5" s="10">
        <v>1298.9000000000001</v>
      </c>
      <c r="BV5" s="10">
        <v>1801</v>
      </c>
      <c r="BW5" s="10">
        <v>495.7</v>
      </c>
      <c r="BX5" s="10">
        <v>996.5</v>
      </c>
      <c r="BY5" s="10">
        <v>1492.4</v>
      </c>
      <c r="BZ5" s="10">
        <v>1984.8</v>
      </c>
      <c r="CA5" s="125"/>
      <c r="CB5" s="9" t="s">
        <v>140</v>
      </c>
      <c r="CC5" s="258">
        <v>137.5</v>
      </c>
      <c r="CD5" s="258">
        <v>139.30000000000001</v>
      </c>
      <c r="CE5" s="258">
        <v>147</v>
      </c>
      <c r="CF5" s="258">
        <v>169.2</v>
      </c>
      <c r="CG5" s="258">
        <v>158.1</v>
      </c>
      <c r="CH5" s="258">
        <v>173.9</v>
      </c>
      <c r="CI5" s="258">
        <v>161.61000000000001</v>
      </c>
      <c r="CJ5" s="258">
        <v>173.18999999999994</v>
      </c>
      <c r="CK5" s="258">
        <v>208.1</v>
      </c>
      <c r="CL5" s="258">
        <v>204.4</v>
      </c>
      <c r="CM5" s="258">
        <v>210.10000000000002</v>
      </c>
      <c r="CN5" s="258">
        <v>219.69999999999993</v>
      </c>
      <c r="CO5" s="258">
        <v>222.7</v>
      </c>
      <c r="CP5" s="258">
        <v>203</v>
      </c>
      <c r="CQ5" s="258">
        <v>226.2</v>
      </c>
      <c r="CR5" s="258">
        <v>209.30000000000007</v>
      </c>
      <c r="CS5" s="258">
        <v>213.9</v>
      </c>
      <c r="CT5" s="258">
        <v>227.79999999999998</v>
      </c>
      <c r="CU5" s="258">
        <v>219.59999999999997</v>
      </c>
      <c r="CV5" s="258">
        <v>255.70000000000005</v>
      </c>
      <c r="CW5" s="258">
        <v>262.10000000000002</v>
      </c>
      <c r="CX5" s="258">
        <v>269.39999999999998</v>
      </c>
      <c r="CY5" s="258">
        <v>268.29999999999995</v>
      </c>
      <c r="CZ5" s="258">
        <v>270.5</v>
      </c>
      <c r="DA5" s="258">
        <v>281.8</v>
      </c>
      <c r="DB5" s="258">
        <v>272.8</v>
      </c>
      <c r="DC5" s="258">
        <v>258.69999999999993</v>
      </c>
      <c r="DD5" s="258">
        <v>256.5</v>
      </c>
      <c r="DE5" s="258">
        <v>259</v>
      </c>
      <c r="DF5" s="258">
        <v>258.70000000000005</v>
      </c>
      <c r="DG5" s="258">
        <v>245.69999999999993</v>
      </c>
      <c r="DH5" s="258">
        <v>264.60000000000002</v>
      </c>
      <c r="DI5" s="258">
        <v>270.5</v>
      </c>
      <c r="DJ5" s="258">
        <v>264.60000000000002</v>
      </c>
      <c r="DK5" s="258">
        <v>274.10000000000002</v>
      </c>
      <c r="DL5" s="258">
        <v>277.70000000000005</v>
      </c>
      <c r="DM5" s="258">
        <v>267.10000000000002</v>
      </c>
      <c r="DN5" s="258">
        <v>280.79999999999995</v>
      </c>
      <c r="DO5" s="258">
        <v>292</v>
      </c>
      <c r="DP5" s="258">
        <v>302.60000000000002</v>
      </c>
      <c r="DQ5" s="258">
        <v>302.5</v>
      </c>
      <c r="DR5" s="258">
        <v>301.79999999999995</v>
      </c>
      <c r="DS5" s="258">
        <v>301.40000000000009</v>
      </c>
      <c r="DT5" s="258">
        <v>301</v>
      </c>
      <c r="DU5" s="10">
        <v>314.2</v>
      </c>
      <c r="DV5" s="10">
        <v>321.40000000000003</v>
      </c>
      <c r="DW5" s="10">
        <v>319.5</v>
      </c>
      <c r="DX5" s="10">
        <v>332.69999999999993</v>
      </c>
      <c r="DY5" s="10">
        <v>331.7</v>
      </c>
      <c r="DZ5" s="10">
        <v>340.40000000000003</v>
      </c>
      <c r="EA5" s="10">
        <v>342.1</v>
      </c>
      <c r="EB5" s="10">
        <v>345.20000000000005</v>
      </c>
      <c r="EC5" s="10">
        <v>344.1</v>
      </c>
      <c r="ED5" s="10">
        <v>356.5</v>
      </c>
      <c r="EE5" s="10">
        <v>346.4</v>
      </c>
      <c r="EF5" s="10">
        <v>348.59999999999991</v>
      </c>
      <c r="EG5" s="10">
        <v>359.1</v>
      </c>
      <c r="EH5" s="10">
        <v>362.4</v>
      </c>
      <c r="EI5" s="10">
        <v>360.2</v>
      </c>
      <c r="EJ5" s="10">
        <v>360.5</v>
      </c>
      <c r="EK5" s="10">
        <v>357.1</v>
      </c>
      <c r="EL5" s="10">
        <v>363.29999999999995</v>
      </c>
      <c r="EM5" s="10">
        <v>351.00000000000011</v>
      </c>
      <c r="EN5" s="10">
        <v>343.59999999999991</v>
      </c>
      <c r="EO5" s="10">
        <v>358.4</v>
      </c>
      <c r="EP5" s="10">
        <v>375.1</v>
      </c>
      <c r="EQ5" s="10">
        <v>372.5</v>
      </c>
      <c r="ER5" s="10">
        <v>373.19999999999982</v>
      </c>
      <c r="ES5" s="10">
        <v>396.3</v>
      </c>
      <c r="ET5" s="10">
        <v>446.59999999999997</v>
      </c>
      <c r="EU5" s="10">
        <v>456.00000000000011</v>
      </c>
      <c r="EV5" s="57">
        <v>502.09999999999991</v>
      </c>
      <c r="EW5" s="10">
        <v>495.7</v>
      </c>
      <c r="EX5" s="10">
        <v>500.8</v>
      </c>
      <c r="EY5" s="10">
        <v>495.90000000000009</v>
      </c>
      <c r="EZ5" s="10">
        <v>492.39999999999986</v>
      </c>
      <c r="FA5" s="326"/>
      <c r="FB5" s="326"/>
      <c r="FC5" s="326"/>
      <c r="FD5" s="326"/>
      <c r="FE5" s="326"/>
      <c r="FF5" s="326"/>
      <c r="FG5" s="326"/>
      <c r="FH5" s="326"/>
      <c r="FI5" s="326"/>
    </row>
    <row r="6" spans="1:165" s="11" customFormat="1" ht="15" customHeight="1" x14ac:dyDescent="0.25">
      <c r="A6" s="20" t="s">
        <v>141</v>
      </c>
      <c r="B6" s="10">
        <v>191</v>
      </c>
      <c r="C6" s="10">
        <v>173.5</v>
      </c>
      <c r="D6" s="10">
        <v>237.8</v>
      </c>
      <c r="E6" s="10">
        <v>303.39999999999998</v>
      </c>
      <c r="F6" s="10">
        <v>371</v>
      </c>
      <c r="G6" s="10">
        <v>181.04000000000002</v>
      </c>
      <c r="H6" s="10">
        <v>202.4</v>
      </c>
      <c r="I6" s="10">
        <v>266.01</v>
      </c>
      <c r="J6" s="10">
        <v>154.59999999999997</v>
      </c>
      <c r="K6" s="10">
        <v>186.6</v>
      </c>
      <c r="L6" s="10">
        <v>259.39999999999998</v>
      </c>
      <c r="M6" s="10">
        <v>263</v>
      </c>
      <c r="N6" s="10">
        <v>116.70000000000002</v>
      </c>
      <c r="O6" s="10">
        <v>163.80000000000001</v>
      </c>
      <c r="P6" s="10">
        <v>172.7</v>
      </c>
      <c r="Q6" s="10">
        <v>268.3</v>
      </c>
      <c r="R6" s="10">
        <v>246.6</v>
      </c>
      <c r="S6" s="10">
        <v>266.3</v>
      </c>
      <c r="T6" s="10">
        <v>313</v>
      </c>
      <c r="U6" s="10">
        <v>383</v>
      </c>
      <c r="V6" s="10">
        <v>154.9</v>
      </c>
      <c r="W6" s="10">
        <v>77.900000000000006</v>
      </c>
      <c r="X6" s="10">
        <v>111.30000000000001</v>
      </c>
      <c r="Y6" s="10">
        <v>185.6</v>
      </c>
      <c r="Z6" s="10">
        <v>189.2</v>
      </c>
      <c r="AA6" s="10">
        <v>3.8000000000000007</v>
      </c>
      <c r="AB6" s="10">
        <v>112.5</v>
      </c>
      <c r="AC6" s="10">
        <v>245.6</v>
      </c>
      <c r="AD6" s="10">
        <v>266.8</v>
      </c>
      <c r="AE6" s="10">
        <v>63.5</v>
      </c>
      <c r="AF6" s="10">
        <v>111.8</v>
      </c>
      <c r="AG6" s="10">
        <v>206.8</v>
      </c>
      <c r="AH6" s="10">
        <v>200.2</v>
      </c>
      <c r="AI6" s="10">
        <v>2.8999999999999995</v>
      </c>
      <c r="AJ6" s="10">
        <v>16.7</v>
      </c>
      <c r="AK6" s="10">
        <v>9.5</v>
      </c>
      <c r="AL6" s="10">
        <v>45.1</v>
      </c>
      <c r="AM6" s="10">
        <v>55.6</v>
      </c>
      <c r="AN6" s="10">
        <v>82.8</v>
      </c>
      <c r="AO6" s="10">
        <v>181.4</v>
      </c>
      <c r="AP6" s="10">
        <v>207.1</v>
      </c>
      <c r="AQ6" s="10">
        <v>26.2</v>
      </c>
      <c r="AR6" s="10">
        <v>45.8</v>
      </c>
      <c r="AS6" s="10">
        <v>97.4</v>
      </c>
      <c r="AT6" s="10">
        <v>133.1</v>
      </c>
      <c r="AU6" s="10">
        <v>31.8</v>
      </c>
      <c r="AV6" s="10">
        <v>63.8</v>
      </c>
      <c r="AW6" s="10">
        <v>105.4</v>
      </c>
      <c r="AX6" s="10">
        <v>121.3</v>
      </c>
      <c r="AY6" s="10">
        <v>38.700000000000003</v>
      </c>
      <c r="AZ6" s="10">
        <v>85.4</v>
      </c>
      <c r="BA6" s="10">
        <v>124.4</v>
      </c>
      <c r="BB6" s="10">
        <v>157.4</v>
      </c>
      <c r="BC6" s="10">
        <v>40.799999999999997</v>
      </c>
      <c r="BD6" s="10">
        <v>97.6</v>
      </c>
      <c r="BE6" s="10">
        <v>150.5</v>
      </c>
      <c r="BF6" s="10">
        <v>196.7</v>
      </c>
      <c r="BG6" s="10">
        <v>34.700000000000003</v>
      </c>
      <c r="BH6" s="10">
        <v>91.5</v>
      </c>
      <c r="BI6" s="10">
        <v>88.6</v>
      </c>
      <c r="BJ6" s="10">
        <v>136.30000000000001</v>
      </c>
      <c r="BK6" s="10">
        <v>35.799999999999997</v>
      </c>
      <c r="BL6" s="10">
        <v>86.7</v>
      </c>
      <c r="BM6" s="10">
        <v>151.6</v>
      </c>
      <c r="BN6" s="10">
        <v>197</v>
      </c>
      <c r="BO6" s="10">
        <v>50</v>
      </c>
      <c r="BP6" s="10">
        <v>97</v>
      </c>
      <c r="BQ6" s="10">
        <v>132.4</v>
      </c>
      <c r="BR6" s="10">
        <v>161.80000000000001</v>
      </c>
      <c r="BS6" s="10">
        <v>64.599999999999994</v>
      </c>
      <c r="BT6" s="10">
        <v>148.1</v>
      </c>
      <c r="BU6" s="10">
        <v>172.3</v>
      </c>
      <c r="BV6" s="10">
        <v>205.7</v>
      </c>
      <c r="BW6" s="10">
        <v>47.5</v>
      </c>
      <c r="BX6" s="10">
        <v>93.4</v>
      </c>
      <c r="BY6" s="10">
        <v>133.6</v>
      </c>
      <c r="BZ6" s="10">
        <v>172.2</v>
      </c>
      <c r="CA6" s="125"/>
      <c r="CB6" s="20" t="s">
        <v>141</v>
      </c>
      <c r="CC6" s="258">
        <v>173.5</v>
      </c>
      <c r="CD6" s="258">
        <v>64.300000000000011</v>
      </c>
      <c r="CE6" s="258">
        <v>65.599999999999966</v>
      </c>
      <c r="CF6" s="258">
        <v>67.600000000000023</v>
      </c>
      <c r="CG6" s="258">
        <v>181.04000000000002</v>
      </c>
      <c r="CH6" s="258">
        <v>21.359999999999985</v>
      </c>
      <c r="CI6" s="258">
        <v>63.609999999999985</v>
      </c>
      <c r="CJ6" s="258">
        <v>63.889999999999986</v>
      </c>
      <c r="CK6" s="258">
        <v>186.6</v>
      </c>
      <c r="CL6" s="258">
        <v>72.799999999999983</v>
      </c>
      <c r="CM6" s="258">
        <v>3.6000000000000227</v>
      </c>
      <c r="CN6" s="258">
        <v>26.100000000000023</v>
      </c>
      <c r="CO6" s="258">
        <v>163.80000000000001</v>
      </c>
      <c r="CP6" s="258">
        <v>8.8999999999999773</v>
      </c>
      <c r="CQ6" s="258">
        <v>95.600000000000023</v>
      </c>
      <c r="CR6" s="258">
        <v>153.40000000000003</v>
      </c>
      <c r="CS6" s="258">
        <v>266.3</v>
      </c>
      <c r="CT6" s="258">
        <v>46.699999999999989</v>
      </c>
      <c r="CU6" s="258">
        <v>70</v>
      </c>
      <c r="CV6" s="258">
        <v>-228.1</v>
      </c>
      <c r="CW6" s="258">
        <v>77.900000000000006</v>
      </c>
      <c r="CX6" s="258">
        <v>33.400000000000006</v>
      </c>
      <c r="CY6" s="258">
        <v>74.299999999999983</v>
      </c>
      <c r="CZ6" s="258">
        <v>3.5999999999999943</v>
      </c>
      <c r="DA6" s="258">
        <v>3.8000000000000007</v>
      </c>
      <c r="DB6" s="258">
        <v>108.7</v>
      </c>
      <c r="DC6" s="258">
        <v>133.1</v>
      </c>
      <c r="DD6" s="258">
        <v>21.200000000000017</v>
      </c>
      <c r="DE6" s="258">
        <v>63.5</v>
      </c>
      <c r="DF6" s="258">
        <v>48.3</v>
      </c>
      <c r="DG6" s="258">
        <v>95.000000000000014</v>
      </c>
      <c r="DH6" s="258">
        <v>-6.6000000000000227</v>
      </c>
      <c r="DI6" s="258">
        <v>2.8999999999999995</v>
      </c>
      <c r="DJ6" s="258">
        <v>13.8</v>
      </c>
      <c r="DK6" s="258">
        <v>-7.1999999999999993</v>
      </c>
      <c r="DL6" s="258">
        <v>35.6</v>
      </c>
      <c r="DM6" s="258">
        <v>55.6</v>
      </c>
      <c r="DN6" s="258">
        <v>27.199999999999996</v>
      </c>
      <c r="DO6" s="258">
        <v>98.600000000000009</v>
      </c>
      <c r="DP6" s="258">
        <v>25.699999999999989</v>
      </c>
      <c r="DQ6" s="258">
        <v>26.2</v>
      </c>
      <c r="DR6" s="258">
        <v>19.599999999999998</v>
      </c>
      <c r="DS6" s="258">
        <v>51.600000000000009</v>
      </c>
      <c r="DT6" s="258">
        <v>35.699999999999989</v>
      </c>
      <c r="DU6" s="10">
        <v>31.8</v>
      </c>
      <c r="DV6" s="10">
        <v>31.999999999999996</v>
      </c>
      <c r="DW6" s="10">
        <v>41.600000000000009</v>
      </c>
      <c r="DX6" s="10">
        <v>15.899999999999991</v>
      </c>
      <c r="DY6" s="10">
        <v>38.700000000000003</v>
      </c>
      <c r="DZ6" s="10">
        <v>46.7</v>
      </c>
      <c r="EA6" s="10">
        <v>39</v>
      </c>
      <c r="EB6" s="10">
        <v>33</v>
      </c>
      <c r="EC6" s="10">
        <v>40.799999999999997</v>
      </c>
      <c r="ED6" s="10">
        <v>56.8</v>
      </c>
      <c r="EE6" s="10">
        <v>52.900000000000006</v>
      </c>
      <c r="EF6" s="10">
        <v>46.199999999999989</v>
      </c>
      <c r="EG6" s="10">
        <v>34.700000000000003</v>
      </c>
      <c r="EH6" s="10">
        <v>56.8</v>
      </c>
      <c r="EI6" s="258">
        <v>-2.9000000000000057</v>
      </c>
      <c r="EJ6" s="10">
        <v>47.700000000000017</v>
      </c>
      <c r="EK6" s="10">
        <v>35.799999999999997</v>
      </c>
      <c r="EL6" s="10">
        <v>50.900000000000006</v>
      </c>
      <c r="EM6" s="10">
        <v>64.899999999999991</v>
      </c>
      <c r="EN6" s="10">
        <v>45.400000000000006</v>
      </c>
      <c r="EO6" s="10">
        <v>50</v>
      </c>
      <c r="EP6" s="10">
        <v>47</v>
      </c>
      <c r="EQ6" s="10">
        <v>35.400000000000006</v>
      </c>
      <c r="ER6" s="10">
        <v>29.400000000000006</v>
      </c>
      <c r="ES6" s="10">
        <v>64.599999999999994</v>
      </c>
      <c r="ET6" s="10">
        <v>83.5</v>
      </c>
      <c r="EU6" s="10">
        <v>24.200000000000017</v>
      </c>
      <c r="EV6" s="57">
        <v>33.399999999999977</v>
      </c>
      <c r="EW6" s="10">
        <v>47.5</v>
      </c>
      <c r="EX6" s="10">
        <v>45.900000000000006</v>
      </c>
      <c r="EY6" s="10">
        <v>40.199999999999989</v>
      </c>
      <c r="EZ6" s="10">
        <v>38.599999999999994</v>
      </c>
      <c r="FA6" s="326"/>
      <c r="FB6" s="326"/>
      <c r="FC6" s="326"/>
      <c r="FD6" s="326"/>
      <c r="FE6" s="326"/>
      <c r="FF6" s="326"/>
      <c r="FG6" s="326"/>
      <c r="FH6" s="326"/>
      <c r="FI6" s="326"/>
    </row>
    <row r="7" spans="1:165" s="11" customFormat="1" ht="15" customHeight="1" x14ac:dyDescent="0.2">
      <c r="A7" s="9" t="s">
        <v>142</v>
      </c>
      <c r="B7" s="10">
        <v>241.1</v>
      </c>
      <c r="C7" s="10">
        <v>80.5</v>
      </c>
      <c r="D7" s="10">
        <v>164.3</v>
      </c>
      <c r="E7" s="10">
        <v>214.9</v>
      </c>
      <c r="F7" s="10">
        <v>302.7</v>
      </c>
      <c r="G7" s="10">
        <v>115</v>
      </c>
      <c r="H7" s="10">
        <v>189.6</v>
      </c>
      <c r="I7" s="10">
        <v>268.89</v>
      </c>
      <c r="J7" s="10">
        <v>371.3</v>
      </c>
      <c r="K7" s="10">
        <v>119.5</v>
      </c>
      <c r="L7" s="10">
        <v>274.7</v>
      </c>
      <c r="M7" s="10">
        <v>375.8</v>
      </c>
      <c r="N7" s="10">
        <v>488.3</v>
      </c>
      <c r="O7" s="10">
        <v>111</v>
      </c>
      <c r="P7" s="10">
        <v>225.8</v>
      </c>
      <c r="Q7" s="10">
        <v>378.1</v>
      </c>
      <c r="R7" s="10">
        <v>511.5</v>
      </c>
      <c r="S7" s="10">
        <v>144.6</v>
      </c>
      <c r="T7" s="10">
        <v>284.3</v>
      </c>
      <c r="U7" s="10">
        <v>414.3</v>
      </c>
      <c r="V7" s="10">
        <v>533.5</v>
      </c>
      <c r="W7" s="10">
        <v>113.1</v>
      </c>
      <c r="X7" s="10">
        <v>265.89999999999998</v>
      </c>
      <c r="Y7" s="10">
        <v>405.3</v>
      </c>
      <c r="Z7" s="10">
        <v>520.29999999999995</v>
      </c>
      <c r="AA7" s="10">
        <v>117.1</v>
      </c>
      <c r="AB7" s="10">
        <v>234.4</v>
      </c>
      <c r="AC7" s="10">
        <v>385.6</v>
      </c>
      <c r="AD7" s="10">
        <v>483.5</v>
      </c>
      <c r="AE7" s="10">
        <v>103.8</v>
      </c>
      <c r="AF7" s="10">
        <v>201</v>
      </c>
      <c r="AG7" s="10">
        <v>300.2</v>
      </c>
      <c r="AH7" s="10">
        <v>409.7</v>
      </c>
      <c r="AI7" s="10">
        <v>84.4</v>
      </c>
      <c r="AJ7" s="10">
        <v>192.1</v>
      </c>
      <c r="AK7" s="10">
        <v>275</v>
      </c>
      <c r="AL7" s="10">
        <v>423.9</v>
      </c>
      <c r="AM7" s="10">
        <v>147.19999999999999</v>
      </c>
      <c r="AN7" s="10">
        <v>260.3</v>
      </c>
      <c r="AO7" s="10">
        <v>361</v>
      </c>
      <c r="AP7" s="10">
        <v>471.8</v>
      </c>
      <c r="AQ7" s="10">
        <v>95.8</v>
      </c>
      <c r="AR7" s="10">
        <v>227.4</v>
      </c>
      <c r="AS7" s="10">
        <v>336.4</v>
      </c>
      <c r="AT7" s="10">
        <v>450.1</v>
      </c>
      <c r="AU7" s="10">
        <v>106</v>
      </c>
      <c r="AV7" s="10">
        <v>236.8</v>
      </c>
      <c r="AW7" s="10">
        <v>401.9</v>
      </c>
      <c r="AX7" s="10">
        <v>522.6</v>
      </c>
      <c r="AY7" s="10">
        <v>138.29999999999998</v>
      </c>
      <c r="AZ7" s="10">
        <v>291.20000000000005</v>
      </c>
      <c r="BA7" s="10">
        <v>456.6</v>
      </c>
      <c r="BB7" s="10">
        <v>622.20000000000005</v>
      </c>
      <c r="BC7" s="10">
        <v>155.1</v>
      </c>
      <c r="BD7" s="10">
        <v>312.89999999999998</v>
      </c>
      <c r="BE7" s="10">
        <v>461.5</v>
      </c>
      <c r="BF7" s="10">
        <v>611.20000000000005</v>
      </c>
      <c r="BG7" s="10">
        <v>154.9</v>
      </c>
      <c r="BH7" s="10">
        <v>328.5</v>
      </c>
      <c r="BI7" s="10">
        <v>487.3</v>
      </c>
      <c r="BJ7" s="10">
        <v>630.20000000000005</v>
      </c>
      <c r="BK7" s="10">
        <v>189.1</v>
      </c>
      <c r="BL7" s="10">
        <v>382.8</v>
      </c>
      <c r="BM7" s="10">
        <v>571.20691797339452</v>
      </c>
      <c r="BN7" s="10">
        <v>744.7</v>
      </c>
      <c r="BO7" s="10">
        <v>202.70000000000002</v>
      </c>
      <c r="BP7" s="10">
        <v>443.2</v>
      </c>
      <c r="BQ7" s="10">
        <v>645.1</v>
      </c>
      <c r="BR7" s="10">
        <v>850.5</v>
      </c>
      <c r="BS7" s="10">
        <v>210.20000000000002</v>
      </c>
      <c r="BT7" s="10">
        <v>472.70000000000005</v>
      </c>
      <c r="BU7" s="10">
        <v>658.09999999999991</v>
      </c>
      <c r="BV7" s="10">
        <v>842.8</v>
      </c>
      <c r="BW7" s="10">
        <v>179.8</v>
      </c>
      <c r="BX7" s="10">
        <v>422.1</v>
      </c>
      <c r="BY7" s="10">
        <v>660.2</v>
      </c>
      <c r="BZ7" s="10">
        <v>939.4</v>
      </c>
      <c r="CA7" s="125"/>
      <c r="CB7" s="9" t="s">
        <v>142</v>
      </c>
      <c r="CC7" s="258">
        <v>80.5</v>
      </c>
      <c r="CD7" s="258">
        <v>83.800000000000011</v>
      </c>
      <c r="CE7" s="258">
        <v>50.599999999999994</v>
      </c>
      <c r="CF7" s="258">
        <v>87.799999999999983</v>
      </c>
      <c r="CG7" s="258">
        <v>115</v>
      </c>
      <c r="CH7" s="258">
        <v>74.599999999999994</v>
      </c>
      <c r="CI7" s="258">
        <v>79.289999999999992</v>
      </c>
      <c r="CJ7" s="258">
        <v>102.41000000000003</v>
      </c>
      <c r="CK7" s="258">
        <v>119.5</v>
      </c>
      <c r="CL7" s="258">
        <v>155.19999999999999</v>
      </c>
      <c r="CM7" s="258">
        <v>101.10000000000002</v>
      </c>
      <c r="CN7" s="258">
        <v>112.5</v>
      </c>
      <c r="CO7" s="258">
        <v>111</v>
      </c>
      <c r="CP7" s="258">
        <v>114.80000000000001</v>
      </c>
      <c r="CQ7" s="258">
        <v>152.30000000000001</v>
      </c>
      <c r="CR7" s="258">
        <v>133.39999999999998</v>
      </c>
      <c r="CS7" s="258">
        <v>144.6</v>
      </c>
      <c r="CT7" s="258">
        <v>139.70000000000002</v>
      </c>
      <c r="CU7" s="258">
        <v>130</v>
      </c>
      <c r="CV7" s="258">
        <v>119.19999999999999</v>
      </c>
      <c r="CW7" s="258">
        <v>113.1</v>
      </c>
      <c r="CX7" s="258">
        <v>152.79999999999998</v>
      </c>
      <c r="CY7" s="258">
        <v>139.40000000000003</v>
      </c>
      <c r="CZ7" s="258">
        <v>114.99999999999994</v>
      </c>
      <c r="DA7" s="258">
        <v>117.1</v>
      </c>
      <c r="DB7" s="258">
        <v>117.30000000000001</v>
      </c>
      <c r="DC7" s="258">
        <v>151.20000000000002</v>
      </c>
      <c r="DD7" s="258">
        <v>97.899999999999977</v>
      </c>
      <c r="DE7" s="258">
        <v>103.8</v>
      </c>
      <c r="DF7" s="258">
        <v>97.2</v>
      </c>
      <c r="DG7" s="258">
        <v>99.199999999999989</v>
      </c>
      <c r="DH7" s="258">
        <v>109.5</v>
      </c>
      <c r="DI7" s="258">
        <v>84.4</v>
      </c>
      <c r="DJ7" s="258">
        <v>107.69999999999999</v>
      </c>
      <c r="DK7" s="258">
        <v>82.9</v>
      </c>
      <c r="DL7" s="258">
        <v>148.89999999999998</v>
      </c>
      <c r="DM7" s="258">
        <v>147.19999999999999</v>
      </c>
      <c r="DN7" s="258">
        <v>113.10000000000002</v>
      </c>
      <c r="DO7" s="258">
        <v>100.69999999999999</v>
      </c>
      <c r="DP7" s="258">
        <v>110.80000000000001</v>
      </c>
      <c r="DQ7" s="258">
        <v>95.8</v>
      </c>
      <c r="DR7" s="258">
        <v>131.60000000000002</v>
      </c>
      <c r="DS7" s="258">
        <v>108.99999999999997</v>
      </c>
      <c r="DT7" s="258">
        <v>113.70000000000005</v>
      </c>
      <c r="DU7" s="10">
        <v>106</v>
      </c>
      <c r="DV7" s="10">
        <v>130.80000000000001</v>
      </c>
      <c r="DW7" s="10">
        <v>165.09999999999997</v>
      </c>
      <c r="DX7" s="10">
        <v>120.70000000000005</v>
      </c>
      <c r="DY7" s="10">
        <v>138.29999999999998</v>
      </c>
      <c r="DZ7" s="10">
        <v>152.90000000000006</v>
      </c>
      <c r="EA7" s="10">
        <v>165.39999999999998</v>
      </c>
      <c r="EB7" s="10">
        <v>165.60000000000002</v>
      </c>
      <c r="EC7" s="10">
        <v>155.1</v>
      </c>
      <c r="ED7" s="10">
        <v>157.79999999999998</v>
      </c>
      <c r="EE7" s="10">
        <v>148.60000000000002</v>
      </c>
      <c r="EF7" s="10">
        <v>149.70000000000005</v>
      </c>
      <c r="EG7" s="10">
        <v>154.9</v>
      </c>
      <c r="EH7" s="10">
        <v>173.6</v>
      </c>
      <c r="EI7" s="10">
        <v>158.80000000000001</v>
      </c>
      <c r="EJ7" s="10">
        <v>142.90000000000003</v>
      </c>
      <c r="EK7" s="10">
        <v>189.1</v>
      </c>
      <c r="EL7" s="10">
        <v>193.70000000000002</v>
      </c>
      <c r="EM7" s="10">
        <v>188.40691797339451</v>
      </c>
      <c r="EN7" s="10">
        <v>173.49308202660552</v>
      </c>
      <c r="EO7" s="10">
        <v>202.70000000000002</v>
      </c>
      <c r="EP7" s="10">
        <v>240.49999999999997</v>
      </c>
      <c r="EQ7" s="10">
        <v>201.90000000000003</v>
      </c>
      <c r="ER7" s="10">
        <v>205.39999999999998</v>
      </c>
      <c r="ES7" s="10">
        <v>210.20000000000002</v>
      </c>
      <c r="ET7" s="10">
        <v>262.5</v>
      </c>
      <c r="EU7" s="10">
        <v>185.39999999999986</v>
      </c>
      <c r="EV7" s="57">
        <v>184.70000000000005</v>
      </c>
      <c r="EW7" s="10">
        <v>179.8</v>
      </c>
      <c r="EX7" s="10">
        <v>242.3</v>
      </c>
      <c r="EY7" s="10">
        <v>238.10000000000002</v>
      </c>
      <c r="EZ7" s="10">
        <v>279.19999999999993</v>
      </c>
      <c r="FA7" s="326"/>
      <c r="FB7" s="326"/>
      <c r="FC7" s="326"/>
      <c r="FD7" s="326"/>
      <c r="FE7" s="326"/>
      <c r="FF7" s="326"/>
      <c r="FG7" s="326"/>
      <c r="FH7" s="326"/>
      <c r="FI7" s="326"/>
    </row>
    <row r="8" spans="1:165" s="11" customFormat="1" ht="15" customHeight="1" x14ac:dyDescent="0.2">
      <c r="A8" s="9" t="s">
        <v>143</v>
      </c>
      <c r="B8" s="10">
        <v>285</v>
      </c>
      <c r="C8" s="10">
        <v>107.6</v>
      </c>
      <c r="D8" s="10">
        <v>180.7</v>
      </c>
      <c r="E8" s="10">
        <v>245.4</v>
      </c>
      <c r="F8" s="10">
        <v>335.3</v>
      </c>
      <c r="G8" s="10">
        <v>125.6</v>
      </c>
      <c r="H8" s="10">
        <v>213.8</v>
      </c>
      <c r="I8" s="10">
        <v>293.60000000000002</v>
      </c>
      <c r="J8" s="10">
        <v>414.6</v>
      </c>
      <c r="K8" s="10">
        <v>171</v>
      </c>
      <c r="L8" s="10">
        <v>262.10000000000002</v>
      </c>
      <c r="M8" s="10">
        <v>345.8</v>
      </c>
      <c r="N8" s="10">
        <v>477.8</v>
      </c>
      <c r="O8" s="10">
        <v>96.2</v>
      </c>
      <c r="P8" s="10">
        <v>115.1</v>
      </c>
      <c r="Q8" s="10">
        <v>-21.599999999999994</v>
      </c>
      <c r="R8" s="258">
        <v>-18.8</v>
      </c>
      <c r="S8" s="10">
        <v>53.3</v>
      </c>
      <c r="T8" s="10">
        <v>106.3</v>
      </c>
      <c r="U8" s="10">
        <v>141.30000000000001</v>
      </c>
      <c r="V8" s="10">
        <v>213.5</v>
      </c>
      <c r="W8" s="10">
        <v>43.8</v>
      </c>
      <c r="X8" s="10">
        <v>110.2</v>
      </c>
      <c r="Y8" s="10">
        <v>163.6</v>
      </c>
      <c r="Z8" s="10">
        <v>203</v>
      </c>
      <c r="AA8" s="10">
        <v>73</v>
      </c>
      <c r="AB8" s="10">
        <v>71.8</v>
      </c>
      <c r="AC8" s="10">
        <v>92.9</v>
      </c>
      <c r="AD8" s="10">
        <v>169.5</v>
      </c>
      <c r="AE8" s="10">
        <v>28.1</v>
      </c>
      <c r="AF8" s="10">
        <v>85.8</v>
      </c>
      <c r="AG8" s="258">
        <v>-71</v>
      </c>
      <c r="AH8" s="258">
        <v>-9.5</v>
      </c>
      <c r="AI8" s="258">
        <v>64.099999999999994</v>
      </c>
      <c r="AJ8" s="258">
        <v>131.1</v>
      </c>
      <c r="AK8" s="258">
        <v>174.7</v>
      </c>
      <c r="AL8" s="258">
        <v>263.5</v>
      </c>
      <c r="AM8" s="258">
        <v>55.5</v>
      </c>
      <c r="AN8" s="258">
        <v>123.2</v>
      </c>
      <c r="AO8" s="258">
        <v>133.30000000000001</v>
      </c>
      <c r="AP8" s="258">
        <v>224</v>
      </c>
      <c r="AQ8" s="258">
        <v>82.6</v>
      </c>
      <c r="AR8" s="258">
        <v>138.80000000000001</v>
      </c>
      <c r="AS8" s="258">
        <v>179.5</v>
      </c>
      <c r="AT8" s="258">
        <v>256.7</v>
      </c>
      <c r="AU8" s="258">
        <v>78.099999999999994</v>
      </c>
      <c r="AV8" s="258">
        <v>136.19999999999999</v>
      </c>
      <c r="AW8" s="258">
        <v>194.4</v>
      </c>
      <c r="AX8" s="258">
        <v>263.89999999999998</v>
      </c>
      <c r="AY8" s="258">
        <v>89.7</v>
      </c>
      <c r="AZ8" s="258">
        <v>121.2</v>
      </c>
      <c r="BA8" s="258">
        <v>204.9</v>
      </c>
      <c r="BB8" s="258">
        <v>280.3</v>
      </c>
      <c r="BC8" s="10">
        <v>97.7</v>
      </c>
      <c r="BD8" s="258">
        <v>165.5</v>
      </c>
      <c r="BE8" s="10">
        <v>224.8</v>
      </c>
      <c r="BF8" s="258">
        <v>321.2</v>
      </c>
      <c r="BG8" s="258">
        <v>135.5</v>
      </c>
      <c r="BH8" s="258">
        <v>183.7</v>
      </c>
      <c r="BI8" s="10">
        <v>249.5</v>
      </c>
      <c r="BJ8" s="10">
        <v>304.3</v>
      </c>
      <c r="BK8" s="258">
        <v>44</v>
      </c>
      <c r="BL8" s="258">
        <v>110.9</v>
      </c>
      <c r="BM8" s="258">
        <v>169.4</v>
      </c>
      <c r="BN8" s="10">
        <v>271.7</v>
      </c>
      <c r="BO8" s="10">
        <v>95.3</v>
      </c>
      <c r="BP8" s="10">
        <v>185.7</v>
      </c>
      <c r="BQ8" s="10">
        <v>263.60000000000002</v>
      </c>
      <c r="BR8" s="10">
        <v>359.3</v>
      </c>
      <c r="BS8" s="10">
        <v>86.2</v>
      </c>
      <c r="BT8" s="10">
        <v>195.4</v>
      </c>
      <c r="BU8" s="10">
        <v>289.39999999999998</v>
      </c>
      <c r="BV8" s="10">
        <v>453.9</v>
      </c>
      <c r="BW8" s="10">
        <v>140.69999999999999</v>
      </c>
      <c r="BX8" s="10">
        <v>218.6</v>
      </c>
      <c r="BY8" s="10">
        <v>342</v>
      </c>
      <c r="BZ8" s="10">
        <v>510.4</v>
      </c>
      <c r="CA8" s="125"/>
      <c r="CB8" s="9" t="s">
        <v>143</v>
      </c>
      <c r="CC8" s="258">
        <v>107.6</v>
      </c>
      <c r="CD8" s="258">
        <v>73.099999999999994</v>
      </c>
      <c r="CE8" s="258">
        <v>64.700000000000017</v>
      </c>
      <c r="CF8" s="258">
        <v>89.9</v>
      </c>
      <c r="CG8" s="258">
        <v>125.6</v>
      </c>
      <c r="CH8" s="258">
        <v>88.200000000000017</v>
      </c>
      <c r="CI8" s="258">
        <v>79.800000000000011</v>
      </c>
      <c r="CJ8" s="258">
        <v>121</v>
      </c>
      <c r="CK8" s="258">
        <v>171</v>
      </c>
      <c r="CL8" s="258">
        <v>91.100000000000023</v>
      </c>
      <c r="CM8" s="258">
        <v>83.699999999999989</v>
      </c>
      <c r="CN8" s="258">
        <v>132</v>
      </c>
      <c r="CO8" s="258">
        <v>96.2</v>
      </c>
      <c r="CP8" s="258">
        <v>18.899999999999991</v>
      </c>
      <c r="CQ8" s="258">
        <v>-136.69999999999999</v>
      </c>
      <c r="CR8" s="258">
        <v>2.7999999999999936</v>
      </c>
      <c r="CS8" s="258">
        <v>53.3</v>
      </c>
      <c r="CT8" s="258">
        <v>53</v>
      </c>
      <c r="CU8" s="258">
        <v>35.000000000000014</v>
      </c>
      <c r="CV8" s="258">
        <v>72.199999999999989</v>
      </c>
      <c r="CW8" s="258">
        <v>43.8</v>
      </c>
      <c r="CX8" s="258">
        <v>66.400000000000006</v>
      </c>
      <c r="CY8" s="258">
        <v>53.399999999999991</v>
      </c>
      <c r="CZ8" s="258">
        <v>39.400000000000006</v>
      </c>
      <c r="DA8" s="258">
        <v>73</v>
      </c>
      <c r="DB8" s="258">
        <v>-1.2000000000000028</v>
      </c>
      <c r="DC8" s="258">
        <v>21.100000000000009</v>
      </c>
      <c r="DD8" s="258">
        <v>76.599999999999994</v>
      </c>
      <c r="DE8" s="258">
        <v>28.1</v>
      </c>
      <c r="DF8" s="258">
        <v>57.699999999999996</v>
      </c>
      <c r="DG8" s="258">
        <v>-156.80000000000001</v>
      </c>
      <c r="DH8" s="258">
        <v>61.5</v>
      </c>
      <c r="DI8" s="258">
        <v>64.099999999999994</v>
      </c>
      <c r="DJ8" s="258">
        <v>67</v>
      </c>
      <c r="DK8" s="258">
        <v>43.599999999999994</v>
      </c>
      <c r="DL8" s="258">
        <v>88.800000000000011</v>
      </c>
      <c r="DM8" s="258">
        <v>55.5</v>
      </c>
      <c r="DN8" s="258">
        <v>67.7</v>
      </c>
      <c r="DO8" s="258">
        <v>10.100000000000009</v>
      </c>
      <c r="DP8" s="258">
        <v>90.699999999999989</v>
      </c>
      <c r="DQ8" s="258">
        <v>82.6</v>
      </c>
      <c r="DR8" s="258">
        <v>56.200000000000017</v>
      </c>
      <c r="DS8" s="258">
        <v>40.699999999999989</v>
      </c>
      <c r="DT8" s="258">
        <v>77.199999999999989</v>
      </c>
      <c r="DU8" s="10">
        <v>78.099999999999994</v>
      </c>
      <c r="DV8" s="10">
        <v>58.099999999999994</v>
      </c>
      <c r="DW8" s="10">
        <v>58.200000000000017</v>
      </c>
      <c r="DX8" s="10">
        <v>69.499999999999972</v>
      </c>
      <c r="DY8" s="10">
        <v>89.7</v>
      </c>
      <c r="DZ8" s="10">
        <v>31.5</v>
      </c>
      <c r="EA8" s="10">
        <v>83.7</v>
      </c>
      <c r="EB8" s="10">
        <v>75.400000000000006</v>
      </c>
      <c r="EC8" s="10">
        <v>97.7</v>
      </c>
      <c r="ED8" s="10">
        <v>67.8</v>
      </c>
      <c r="EE8" s="10">
        <v>59.300000000000011</v>
      </c>
      <c r="EF8" s="10">
        <v>96.399999999999977</v>
      </c>
      <c r="EG8" s="10">
        <v>135.5</v>
      </c>
      <c r="EH8" s="10">
        <v>48.199999999999989</v>
      </c>
      <c r="EI8" s="10">
        <v>65.800000000000011</v>
      </c>
      <c r="EJ8" s="10">
        <v>54.800000000000011</v>
      </c>
      <c r="EK8" s="10">
        <v>44</v>
      </c>
      <c r="EL8" s="10">
        <v>66.900000000000006</v>
      </c>
      <c r="EM8" s="10">
        <v>58.5</v>
      </c>
      <c r="EN8" s="10">
        <v>102.29999999999998</v>
      </c>
      <c r="EO8" s="10">
        <v>95.3</v>
      </c>
      <c r="EP8" s="10">
        <v>90.399999999999991</v>
      </c>
      <c r="EQ8" s="10">
        <v>77.900000000000034</v>
      </c>
      <c r="ER8" s="10">
        <v>95.699999999999989</v>
      </c>
      <c r="ES8" s="10">
        <v>86.2</v>
      </c>
      <c r="ET8" s="10">
        <v>109.2</v>
      </c>
      <c r="EU8" s="10">
        <v>93.999999999999972</v>
      </c>
      <c r="EV8" s="57">
        <v>164.5</v>
      </c>
      <c r="EW8" s="10">
        <v>140.69999999999999</v>
      </c>
      <c r="EX8" s="10">
        <v>77.900000000000006</v>
      </c>
      <c r="EY8" s="10">
        <v>123.4</v>
      </c>
      <c r="EZ8" s="10">
        <v>168.39999999999998</v>
      </c>
      <c r="FA8" s="326"/>
      <c r="FB8" s="326"/>
      <c r="FC8" s="326"/>
      <c r="FD8" s="326"/>
      <c r="FE8" s="326"/>
      <c r="FF8" s="326"/>
      <c r="FG8" s="326"/>
      <c r="FH8" s="326"/>
      <c r="FI8" s="326"/>
    </row>
    <row r="9" spans="1:165" s="11" customFormat="1" ht="15" customHeight="1" x14ac:dyDescent="0.2">
      <c r="A9" s="108" t="s">
        <v>144</v>
      </c>
      <c r="B9" s="109">
        <v>1197.4000000000001</v>
      </c>
      <c r="C9" s="109">
        <v>499.1</v>
      </c>
      <c r="D9" s="109">
        <v>859.60000000000014</v>
      </c>
      <c r="E9" s="109">
        <v>1187.5</v>
      </c>
      <c r="F9" s="109">
        <v>1602</v>
      </c>
      <c r="G9" s="109">
        <v>579.74</v>
      </c>
      <c r="H9" s="109">
        <v>937.8</v>
      </c>
      <c r="I9" s="109">
        <v>1322.1100000000001</v>
      </c>
      <c r="J9" s="109">
        <v>1607.2999999999997</v>
      </c>
      <c r="K9" s="109">
        <v>685.2</v>
      </c>
      <c r="L9" s="109">
        <v>1208.7</v>
      </c>
      <c r="M9" s="109">
        <v>1607.2</v>
      </c>
      <c r="N9" s="109">
        <v>1925.1</v>
      </c>
      <c r="O9" s="109">
        <v>593.70000000000005</v>
      </c>
      <c r="P9" s="109">
        <v>939.3</v>
      </c>
      <c r="Q9" s="109">
        <v>1276.7000000000003</v>
      </c>
      <c r="R9" s="109">
        <v>1600.5</v>
      </c>
      <c r="S9" s="109">
        <v>678.1</v>
      </c>
      <c r="T9" s="109">
        <v>1145.3</v>
      </c>
      <c r="U9" s="109">
        <v>1599.8999999999999</v>
      </c>
      <c r="V9" s="109">
        <v>1818.9</v>
      </c>
      <c r="W9" s="109">
        <v>496.90000000000003</v>
      </c>
      <c r="X9" s="109">
        <v>1018.9</v>
      </c>
      <c r="Y9" s="109">
        <v>1554.3</v>
      </c>
      <c r="Z9" s="109">
        <v>1982.8</v>
      </c>
      <c r="AA9" s="109">
        <v>475.70000000000005</v>
      </c>
      <c r="AB9" s="109">
        <v>973.3</v>
      </c>
      <c r="AC9" s="109">
        <v>1537.4</v>
      </c>
      <c r="AD9" s="109">
        <v>1989.6</v>
      </c>
      <c r="AE9" s="109">
        <v>454.40000000000003</v>
      </c>
      <c r="AF9" s="109">
        <v>916.3</v>
      </c>
      <c r="AG9" s="109">
        <v>1199.4000000000001</v>
      </c>
      <c r="AH9" s="109">
        <v>1628.4</v>
      </c>
      <c r="AI9" s="109">
        <v>421.9</v>
      </c>
      <c r="AJ9" s="109">
        <v>875.00000000000011</v>
      </c>
      <c r="AK9" s="109">
        <v>1268.4000000000001</v>
      </c>
      <c r="AL9" s="109">
        <v>1819.4</v>
      </c>
      <c r="AM9" s="109">
        <v>525.40000000000009</v>
      </c>
      <c r="AN9" s="109">
        <v>1014.2</v>
      </c>
      <c r="AO9" s="109">
        <v>1515.6</v>
      </c>
      <c r="AP9" s="109">
        <v>2045.3999999999999</v>
      </c>
      <c r="AQ9" s="109">
        <v>507.1</v>
      </c>
      <c r="AR9" s="109">
        <v>1016.3</v>
      </c>
      <c r="AS9" s="109">
        <v>1519</v>
      </c>
      <c r="AT9" s="109">
        <v>2046.6000000000001</v>
      </c>
      <c r="AU9" s="109">
        <v>530.1</v>
      </c>
      <c r="AV9" s="109">
        <v>1072.4000000000001</v>
      </c>
      <c r="AW9" s="109">
        <v>1656.8000000000002</v>
      </c>
      <c r="AX9" s="109">
        <v>2195.6</v>
      </c>
      <c r="AY9" s="109">
        <v>598.4</v>
      </c>
      <c r="AZ9" s="109">
        <v>1169.9000000000001</v>
      </c>
      <c r="BA9" s="109">
        <v>1800.1000000000004</v>
      </c>
      <c r="BB9" s="109">
        <v>2419.3000000000002</v>
      </c>
      <c r="BC9" s="109">
        <v>637.70000000000005</v>
      </c>
      <c r="BD9" s="109">
        <v>1276.5999999999999</v>
      </c>
      <c r="BE9" s="109">
        <v>1883.8</v>
      </c>
      <c r="BF9" s="109">
        <v>2524.6999999999998</v>
      </c>
      <c r="BG9" s="109">
        <v>684.2</v>
      </c>
      <c r="BH9" s="109">
        <v>1325.2</v>
      </c>
      <c r="BI9" s="109">
        <v>1907.1</v>
      </c>
      <c r="BJ9" s="109">
        <v>2513</v>
      </c>
      <c r="BK9" s="109">
        <v>626</v>
      </c>
      <c r="BL9" s="109">
        <v>1300.8000000000002</v>
      </c>
      <c r="BM9" s="109">
        <v>1963.6069179733945</v>
      </c>
      <c r="BN9" s="109">
        <v>2628.3999999999996</v>
      </c>
      <c r="BO9" s="109">
        <v>706.4</v>
      </c>
      <c r="BP9" s="109">
        <v>1459.4</v>
      </c>
      <c r="BQ9" s="109">
        <v>2147.1</v>
      </c>
      <c r="BR9" s="109">
        <v>2850.8</v>
      </c>
      <c r="BS9" s="109">
        <v>757.30000000000007</v>
      </c>
      <c r="BT9" s="109">
        <v>1659.1000000000001</v>
      </c>
      <c r="BU9" s="109">
        <v>2418.7000000000003</v>
      </c>
      <c r="BV9" s="109">
        <v>3303.4</v>
      </c>
      <c r="BW9" s="109">
        <v>863.7</v>
      </c>
      <c r="BX9" s="109">
        <v>1730.6</v>
      </c>
      <c r="BY9" s="109">
        <v>2628.2</v>
      </c>
      <c r="BZ9" s="109">
        <v>3606.8</v>
      </c>
      <c r="CA9" s="125"/>
      <c r="CB9" s="108" t="s">
        <v>144</v>
      </c>
      <c r="CC9" s="259">
        <v>499.1</v>
      </c>
      <c r="CD9" s="259">
        <v>360.50000000000011</v>
      </c>
      <c r="CE9" s="259">
        <v>327.89999999999986</v>
      </c>
      <c r="CF9" s="259">
        <v>414.5</v>
      </c>
      <c r="CG9" s="259">
        <v>579.74</v>
      </c>
      <c r="CH9" s="259">
        <v>358.05999999999995</v>
      </c>
      <c r="CI9" s="259">
        <v>384.31000000000017</v>
      </c>
      <c r="CJ9" s="259">
        <v>460.48999999999978</v>
      </c>
      <c r="CK9" s="259">
        <v>685.2</v>
      </c>
      <c r="CL9" s="259">
        <v>523.5</v>
      </c>
      <c r="CM9" s="259">
        <v>398.5</v>
      </c>
      <c r="CN9" s="259">
        <v>490.29999999999995</v>
      </c>
      <c r="CO9" s="259">
        <v>593.70000000000005</v>
      </c>
      <c r="CP9" s="259">
        <v>345.59999999999991</v>
      </c>
      <c r="CQ9" s="259">
        <v>337.40000000000032</v>
      </c>
      <c r="CR9" s="259">
        <v>498.89999999999986</v>
      </c>
      <c r="CS9" s="259">
        <v>678.1</v>
      </c>
      <c r="CT9" s="259">
        <v>467.19999999999993</v>
      </c>
      <c r="CU9" s="259">
        <v>454.59999999999991</v>
      </c>
      <c r="CV9" s="259">
        <v>219.00000000000023</v>
      </c>
      <c r="CW9" s="109">
        <v>496.90000000000003</v>
      </c>
      <c r="CX9" s="109">
        <v>522</v>
      </c>
      <c r="CY9" s="109">
        <v>535.4</v>
      </c>
      <c r="CZ9" s="109">
        <v>428.5</v>
      </c>
      <c r="DA9" s="109">
        <v>475.70000000000005</v>
      </c>
      <c r="DB9" s="33">
        <v>497.59999999999991</v>
      </c>
      <c r="DC9" s="33">
        <v>564.10000000000014</v>
      </c>
      <c r="DD9" s="33">
        <v>452.19999999999982</v>
      </c>
      <c r="DE9" s="33">
        <v>454.40000000000003</v>
      </c>
      <c r="DF9" s="33">
        <v>461.89999999999992</v>
      </c>
      <c r="DG9" s="33">
        <v>283.10000000000014</v>
      </c>
      <c r="DH9" s="33">
        <v>429</v>
      </c>
      <c r="DI9" s="33">
        <v>421.9</v>
      </c>
      <c r="DJ9" s="33">
        <v>453.10000000000014</v>
      </c>
      <c r="DK9" s="33">
        <v>393.4</v>
      </c>
      <c r="DL9" s="33">
        <v>551</v>
      </c>
      <c r="DM9" s="33">
        <v>525.40000000000009</v>
      </c>
      <c r="DN9" s="33">
        <v>488.79999999999995</v>
      </c>
      <c r="DO9" s="33">
        <v>501.39999999999986</v>
      </c>
      <c r="DP9" s="33">
        <v>529.79999999999995</v>
      </c>
      <c r="DQ9" s="109">
        <v>507.1</v>
      </c>
      <c r="DR9" s="109">
        <v>509.19999999999993</v>
      </c>
      <c r="DS9" s="109">
        <v>502.70000000000005</v>
      </c>
      <c r="DT9" s="109">
        <v>527.60000000000014</v>
      </c>
      <c r="DU9" s="109">
        <v>530.1</v>
      </c>
      <c r="DV9" s="109">
        <v>542.30000000000007</v>
      </c>
      <c r="DW9" s="109">
        <v>584.40000000000009</v>
      </c>
      <c r="DX9" s="109">
        <v>538.79999999999995</v>
      </c>
      <c r="DY9" s="109">
        <v>598.4</v>
      </c>
      <c r="DZ9" s="109">
        <v>571.50000000000011</v>
      </c>
      <c r="EA9" s="109">
        <v>630.20000000000005</v>
      </c>
      <c r="EB9" s="109">
        <v>619.20000000000005</v>
      </c>
      <c r="EC9" s="109">
        <v>637.70000000000005</v>
      </c>
      <c r="ED9" s="109">
        <v>638.9</v>
      </c>
      <c r="EE9" s="109">
        <v>607.20000000000005</v>
      </c>
      <c r="EF9" s="109">
        <v>640.9</v>
      </c>
      <c r="EG9" s="109">
        <v>684.2</v>
      </c>
      <c r="EH9" s="109">
        <v>641</v>
      </c>
      <c r="EI9" s="109">
        <v>581.89999999999986</v>
      </c>
      <c r="EJ9" s="109">
        <v>605.90000000000009</v>
      </c>
      <c r="EK9" s="109">
        <v>626</v>
      </c>
      <c r="EL9" s="109">
        <v>674.80000000000018</v>
      </c>
      <c r="EM9" s="109">
        <v>662.80691797339455</v>
      </c>
      <c r="EN9" s="109">
        <v>664.79308202660513</v>
      </c>
      <c r="EO9" s="109">
        <v>706.4</v>
      </c>
      <c r="EP9" s="109">
        <v>753.00000000000011</v>
      </c>
      <c r="EQ9" s="109">
        <v>687.69999999999982</v>
      </c>
      <c r="ER9" s="109">
        <v>703.70000000000027</v>
      </c>
      <c r="ES9" s="109">
        <v>757.30000000000007</v>
      </c>
      <c r="ET9" s="109">
        <v>901.80000000000007</v>
      </c>
      <c r="EU9" s="109">
        <v>759.60000000000014</v>
      </c>
      <c r="EV9" s="259">
        <v>884.69999999999982</v>
      </c>
      <c r="EW9" s="109">
        <v>863.7</v>
      </c>
      <c r="EX9" s="109">
        <v>866.89999999999986</v>
      </c>
      <c r="EY9" s="109">
        <v>897.59999999999991</v>
      </c>
      <c r="EZ9" s="109">
        <v>978.60000000000036</v>
      </c>
      <c r="FA9" s="326"/>
      <c r="FB9" s="326"/>
      <c r="FC9" s="326"/>
      <c r="FD9" s="326"/>
      <c r="FE9" s="326"/>
      <c r="FF9" s="326"/>
      <c r="FG9" s="326"/>
      <c r="FH9" s="326"/>
      <c r="FI9" s="326"/>
    </row>
    <row r="10" spans="1:165" s="11" customFormat="1" ht="15" customHeight="1" x14ac:dyDescent="0.2">
      <c r="A10" s="13" t="s">
        <v>145</v>
      </c>
      <c r="B10" s="258">
        <v>-200.7</v>
      </c>
      <c r="C10" s="258">
        <v>-47</v>
      </c>
      <c r="D10" s="258">
        <v>-95</v>
      </c>
      <c r="E10" s="258">
        <v>-141.30000000000001</v>
      </c>
      <c r="F10" s="258">
        <v>-208.7</v>
      </c>
      <c r="G10" s="258">
        <v>-51.8</v>
      </c>
      <c r="H10" s="258">
        <v>-103.1</v>
      </c>
      <c r="I10" s="258">
        <v>-153.56</v>
      </c>
      <c r="J10" s="258">
        <v>-236.4</v>
      </c>
      <c r="K10" s="258">
        <v>-72.099999999999994</v>
      </c>
      <c r="L10" s="258">
        <v>-147.9</v>
      </c>
      <c r="M10" s="258">
        <v>-228.2</v>
      </c>
      <c r="N10" s="258">
        <v>-320.8</v>
      </c>
      <c r="O10" s="258">
        <v>-87.5</v>
      </c>
      <c r="P10" s="258">
        <v>-169.1</v>
      </c>
      <c r="Q10" s="258">
        <v>-250.3</v>
      </c>
      <c r="R10" s="258">
        <v>-369.6</v>
      </c>
      <c r="S10" s="258">
        <v>-98</v>
      </c>
      <c r="T10" s="258">
        <v>-203.89999999999998</v>
      </c>
      <c r="U10" s="258">
        <v>-299</v>
      </c>
      <c r="V10" s="258">
        <v>-387.90000000000003</v>
      </c>
      <c r="W10" s="258">
        <v>-101.3</v>
      </c>
      <c r="X10" s="258">
        <v>-211.4</v>
      </c>
      <c r="Y10" s="258">
        <v>-318.2</v>
      </c>
      <c r="Z10" s="258">
        <v>-418.8</v>
      </c>
      <c r="AA10" s="258">
        <v>-100.8</v>
      </c>
      <c r="AB10" s="258">
        <v>-201.3</v>
      </c>
      <c r="AC10" s="258">
        <v>-300.89999999999998</v>
      </c>
      <c r="AD10" s="258">
        <v>-393.3</v>
      </c>
      <c r="AE10" s="258">
        <v>-94</v>
      </c>
      <c r="AF10" s="258">
        <v>-194.4</v>
      </c>
      <c r="AG10" s="258">
        <v>-291.60000000000002</v>
      </c>
      <c r="AH10" s="258">
        <v>-379.5</v>
      </c>
      <c r="AI10" s="258">
        <v>-85.1</v>
      </c>
      <c r="AJ10" s="258">
        <v>-179</v>
      </c>
      <c r="AK10" s="258">
        <v>-273.60000000000002</v>
      </c>
      <c r="AL10" s="258">
        <v>-379</v>
      </c>
      <c r="AM10" s="258">
        <v>-92.3</v>
      </c>
      <c r="AN10" s="258">
        <v>-192.9</v>
      </c>
      <c r="AO10" s="258">
        <v>-299.5</v>
      </c>
      <c r="AP10" s="258">
        <v>-419.3</v>
      </c>
      <c r="AQ10" s="258">
        <v>-98.1</v>
      </c>
      <c r="AR10" s="258">
        <v>-209.7</v>
      </c>
      <c r="AS10" s="258">
        <v>-319.8</v>
      </c>
      <c r="AT10" s="258">
        <v>-440.8</v>
      </c>
      <c r="AU10" s="258">
        <v>-107.3</v>
      </c>
      <c r="AV10" s="258">
        <v>-231.1</v>
      </c>
      <c r="AW10" s="258">
        <v>-363.6</v>
      </c>
      <c r="AX10" s="258">
        <v>-515.99999999999989</v>
      </c>
      <c r="AY10" s="258">
        <v>-129.9</v>
      </c>
      <c r="AZ10" s="258">
        <v>-271</v>
      </c>
      <c r="BA10" s="258">
        <v>-408.90000000000003</v>
      </c>
      <c r="BB10" s="258">
        <v>-557.79999999999995</v>
      </c>
      <c r="BC10" s="258">
        <v>-137.9</v>
      </c>
      <c r="BD10" s="258">
        <v>-282.2</v>
      </c>
      <c r="BE10" s="258">
        <v>-427.6</v>
      </c>
      <c r="BF10" s="258">
        <v>-581.70000000000005</v>
      </c>
      <c r="BG10" s="258">
        <v>-144.5</v>
      </c>
      <c r="BH10" s="258">
        <v>-303.49999999999994</v>
      </c>
      <c r="BI10" s="258">
        <v>-453.79999999999995</v>
      </c>
      <c r="BJ10" s="258">
        <v>-599.34899999999993</v>
      </c>
      <c r="BK10" s="258">
        <v>-152</v>
      </c>
      <c r="BL10" s="258">
        <v>-305</v>
      </c>
      <c r="BM10" s="258">
        <v>-468.25242345542415</v>
      </c>
      <c r="BN10" s="258">
        <v>-635.30000000000007</v>
      </c>
      <c r="BO10" s="258">
        <v>-156.4</v>
      </c>
      <c r="BP10" s="258">
        <v>-328.6</v>
      </c>
      <c r="BQ10" s="258">
        <v>-494.5</v>
      </c>
      <c r="BR10" s="258">
        <v>-671.5</v>
      </c>
      <c r="BS10" s="258">
        <v>-165.79999999999998</v>
      </c>
      <c r="BT10" s="258">
        <v>-359.8</v>
      </c>
      <c r="BU10" s="258">
        <v>-536.20000000000005</v>
      </c>
      <c r="BV10" s="258">
        <v>-728.30000000000007</v>
      </c>
      <c r="BW10" s="258">
        <v>-179.7</v>
      </c>
      <c r="BX10" s="258">
        <v>-382.2</v>
      </c>
      <c r="BY10" s="258">
        <v>-586.9</v>
      </c>
      <c r="BZ10" s="258">
        <v>-804.5</v>
      </c>
      <c r="CA10" s="125"/>
      <c r="CB10" s="13" t="s">
        <v>145</v>
      </c>
      <c r="CC10" s="258">
        <v>-47</v>
      </c>
      <c r="CD10" s="258">
        <v>-48</v>
      </c>
      <c r="CE10" s="258">
        <v>-46.300000000000011</v>
      </c>
      <c r="CF10" s="258">
        <v>-67.399999999999977</v>
      </c>
      <c r="CG10" s="258">
        <v>-51.8</v>
      </c>
      <c r="CH10" s="258">
        <v>-51.3</v>
      </c>
      <c r="CI10" s="258">
        <v>-50.460000000000008</v>
      </c>
      <c r="CJ10" s="258">
        <v>-82.84</v>
      </c>
      <c r="CK10" s="258">
        <v>-72.099999999999994</v>
      </c>
      <c r="CL10" s="258">
        <v>-75.800000000000011</v>
      </c>
      <c r="CM10" s="258">
        <v>-80.299999999999983</v>
      </c>
      <c r="CN10" s="258">
        <v>-92.600000000000023</v>
      </c>
      <c r="CO10" s="258">
        <v>-87.5</v>
      </c>
      <c r="CP10" s="258">
        <v>-81.599999999999994</v>
      </c>
      <c r="CQ10" s="258">
        <v>-81.200000000000017</v>
      </c>
      <c r="CR10" s="258">
        <v>-119.30000000000001</v>
      </c>
      <c r="CS10" s="258">
        <v>-98</v>
      </c>
      <c r="CT10" s="258">
        <v>-105.89999999999998</v>
      </c>
      <c r="CU10" s="258">
        <v>-95.100000000000023</v>
      </c>
      <c r="CV10" s="258">
        <v>-88.900000000000034</v>
      </c>
      <c r="CW10" s="258">
        <v>-101.3</v>
      </c>
      <c r="CX10" s="258">
        <v>-110.10000000000001</v>
      </c>
      <c r="CY10" s="258">
        <v>-106.79999999999998</v>
      </c>
      <c r="CZ10" s="258">
        <v>-100.60000000000002</v>
      </c>
      <c r="DA10" s="258">
        <v>-100.8</v>
      </c>
      <c r="DB10" s="258">
        <v>-100.50000000000001</v>
      </c>
      <c r="DC10" s="258">
        <v>-99.599999999999966</v>
      </c>
      <c r="DD10" s="258">
        <v>-92.400000000000034</v>
      </c>
      <c r="DE10" s="258">
        <v>-94</v>
      </c>
      <c r="DF10" s="258">
        <v>-100.4</v>
      </c>
      <c r="DG10" s="258">
        <v>-97.200000000000017</v>
      </c>
      <c r="DH10" s="258">
        <v>-87.899999999999977</v>
      </c>
      <c r="DI10" s="258">
        <v>-85.1</v>
      </c>
      <c r="DJ10" s="258">
        <v>-93.9</v>
      </c>
      <c r="DK10" s="258">
        <v>-94.600000000000023</v>
      </c>
      <c r="DL10" s="258">
        <v>-105.39999999999998</v>
      </c>
      <c r="DM10" s="258">
        <v>-92.3</v>
      </c>
      <c r="DN10" s="258">
        <v>-100.60000000000001</v>
      </c>
      <c r="DO10" s="258">
        <v>-106.6</v>
      </c>
      <c r="DP10" s="258">
        <v>-119.80000000000001</v>
      </c>
      <c r="DQ10" s="258">
        <v>-98.1</v>
      </c>
      <c r="DR10" s="258">
        <v>-111.6</v>
      </c>
      <c r="DS10" s="258">
        <v>-110.10000000000002</v>
      </c>
      <c r="DT10" s="258">
        <v>-121</v>
      </c>
      <c r="DU10" s="258">
        <v>-107.3</v>
      </c>
      <c r="DV10" s="258">
        <v>-123.8</v>
      </c>
      <c r="DW10" s="258">
        <v>-132.50000000000003</v>
      </c>
      <c r="DX10" s="258">
        <v>-152.39999999999986</v>
      </c>
      <c r="DY10" s="258">
        <v>-129.9</v>
      </c>
      <c r="DZ10" s="258">
        <v>-141.1</v>
      </c>
      <c r="EA10" s="258">
        <v>-137.90000000000003</v>
      </c>
      <c r="EB10" s="258">
        <v>-148.89999999999992</v>
      </c>
      <c r="EC10" s="258">
        <v>-137.9</v>
      </c>
      <c r="ED10" s="258">
        <v>-144.29999999999998</v>
      </c>
      <c r="EE10" s="258">
        <v>-145.40000000000003</v>
      </c>
      <c r="EF10" s="258">
        <v>-154.10000000000002</v>
      </c>
      <c r="EG10" s="258">
        <v>-144.5</v>
      </c>
      <c r="EH10" s="258">
        <v>-158.99999999999994</v>
      </c>
      <c r="EI10" s="258">
        <v>-150.30000000000001</v>
      </c>
      <c r="EJ10" s="258">
        <v>-145.54899999999998</v>
      </c>
      <c r="EK10" s="258">
        <v>-152</v>
      </c>
      <c r="EL10" s="258">
        <v>-153</v>
      </c>
      <c r="EM10" s="258">
        <v>-163.25242345542415</v>
      </c>
      <c r="EN10" s="258">
        <v>-167.04757654457592</v>
      </c>
      <c r="EO10" s="258">
        <v>-156.4</v>
      </c>
      <c r="EP10" s="258">
        <v>-172.20000000000002</v>
      </c>
      <c r="EQ10" s="258">
        <v>-165.89999999999998</v>
      </c>
      <c r="ER10" s="258">
        <v>-177</v>
      </c>
      <c r="ES10" s="258">
        <v>-165.79999999999998</v>
      </c>
      <c r="ET10" s="258">
        <v>-194.00000000000003</v>
      </c>
      <c r="EU10" s="258">
        <v>-176.40000000000003</v>
      </c>
      <c r="EV10" s="57">
        <v>-192.10000000000002</v>
      </c>
      <c r="EW10" s="258">
        <v>-179.7</v>
      </c>
      <c r="EX10" s="258">
        <v>-202.5</v>
      </c>
      <c r="EY10" s="258">
        <v>-204.7</v>
      </c>
      <c r="EZ10" s="258">
        <v>-217.60000000000002</v>
      </c>
      <c r="FA10" s="326"/>
      <c r="FB10" s="326"/>
      <c r="FC10" s="326"/>
      <c r="FD10" s="326"/>
      <c r="FE10" s="326"/>
      <c r="FF10" s="326"/>
      <c r="FG10" s="326"/>
      <c r="FH10" s="326"/>
      <c r="FI10" s="326"/>
    </row>
    <row r="11" spans="1:165" s="11" customFormat="1" ht="15" customHeight="1" x14ac:dyDescent="0.2">
      <c r="A11" s="13" t="s">
        <v>146</v>
      </c>
      <c r="B11" s="258">
        <v>-156.30000000000001</v>
      </c>
      <c r="C11" s="258">
        <v>-34.1</v>
      </c>
      <c r="D11" s="258">
        <v>-83.7</v>
      </c>
      <c r="E11" s="258">
        <v>-122</v>
      </c>
      <c r="F11" s="258">
        <v>-184.7</v>
      </c>
      <c r="G11" s="258">
        <v>-39.1</v>
      </c>
      <c r="H11" s="258">
        <v>-91.4</v>
      </c>
      <c r="I11" s="258">
        <v>-135.49</v>
      </c>
      <c r="J11" s="258">
        <v>-194</v>
      </c>
      <c r="K11" s="258">
        <v>-54.9</v>
      </c>
      <c r="L11" s="258">
        <v>-146.69999999999999</v>
      </c>
      <c r="M11" s="258">
        <v>-220.1</v>
      </c>
      <c r="N11" s="258">
        <v>-319</v>
      </c>
      <c r="O11" s="258">
        <v>-71.8</v>
      </c>
      <c r="P11" s="258">
        <v>-170</v>
      </c>
      <c r="Q11" s="258">
        <v>-265.39999999999998</v>
      </c>
      <c r="R11" s="258">
        <v>-360</v>
      </c>
      <c r="S11" s="258">
        <v>-83.8</v>
      </c>
      <c r="T11" s="258">
        <v>-190.5</v>
      </c>
      <c r="U11" s="258">
        <v>-289</v>
      </c>
      <c r="V11" s="258">
        <v>-385</v>
      </c>
      <c r="W11" s="258">
        <v>-86.7</v>
      </c>
      <c r="X11" s="258">
        <v>-195.79999999999998</v>
      </c>
      <c r="Y11" s="258">
        <v>-294.89999999999998</v>
      </c>
      <c r="Z11" s="258">
        <v>-405.1</v>
      </c>
      <c r="AA11" s="258">
        <v>-95.8</v>
      </c>
      <c r="AB11" s="258">
        <v>-197.9</v>
      </c>
      <c r="AC11" s="258">
        <v>-294.2</v>
      </c>
      <c r="AD11" s="258">
        <v>-395.7</v>
      </c>
      <c r="AE11" s="258">
        <v>-79.7</v>
      </c>
      <c r="AF11" s="258">
        <v>-181.2</v>
      </c>
      <c r="AG11" s="258">
        <v>-269.89999999999998</v>
      </c>
      <c r="AH11" s="258">
        <v>-372.9</v>
      </c>
      <c r="AI11" s="258">
        <v>-83.5</v>
      </c>
      <c r="AJ11" s="258">
        <v>-191</v>
      </c>
      <c r="AK11" s="258">
        <v>-289.39999999999998</v>
      </c>
      <c r="AL11" s="258">
        <v>-412.4</v>
      </c>
      <c r="AM11" s="258">
        <v>-93.1</v>
      </c>
      <c r="AN11" s="258">
        <v>-199.5</v>
      </c>
      <c r="AO11" s="258">
        <v>-304.39999999999998</v>
      </c>
      <c r="AP11" s="258">
        <v>-427.9</v>
      </c>
      <c r="AQ11" s="258">
        <v>-98.7</v>
      </c>
      <c r="AR11" s="258">
        <v>-210.1</v>
      </c>
      <c r="AS11" s="258">
        <v>-322.89999999999998</v>
      </c>
      <c r="AT11" s="258">
        <v>-451.1</v>
      </c>
      <c r="AU11" s="258">
        <v>-105.3</v>
      </c>
      <c r="AV11" s="258">
        <v>-232.4</v>
      </c>
      <c r="AW11" s="258">
        <v>-359.3</v>
      </c>
      <c r="AX11" s="258">
        <v>-507.70000000000005</v>
      </c>
      <c r="AY11" s="258">
        <v>-125.8</v>
      </c>
      <c r="AZ11" s="258">
        <v>-262.59999999999997</v>
      </c>
      <c r="BA11" s="258">
        <v>-404.4</v>
      </c>
      <c r="BB11" s="258">
        <v>-557.1</v>
      </c>
      <c r="BC11" s="258">
        <v>-133.5</v>
      </c>
      <c r="BD11" s="258">
        <v>-279.40000000000003</v>
      </c>
      <c r="BE11" s="258">
        <v>-425.2</v>
      </c>
      <c r="BF11" s="258">
        <v>-580.19999999999993</v>
      </c>
      <c r="BG11" s="258">
        <v>-138.1</v>
      </c>
      <c r="BH11" s="258">
        <v>-287.60000000000002</v>
      </c>
      <c r="BI11" s="258">
        <v>-437.1</v>
      </c>
      <c r="BJ11" s="258">
        <v>-589.6</v>
      </c>
      <c r="BK11" s="258">
        <v>-136.042</v>
      </c>
      <c r="BL11" s="258">
        <v>-286.09999999999997</v>
      </c>
      <c r="BM11" s="258">
        <v>-437.3</v>
      </c>
      <c r="BN11" s="258">
        <v>-602.80000000000007</v>
      </c>
      <c r="BO11" s="258">
        <v>-146.20000000000002</v>
      </c>
      <c r="BP11" s="258">
        <v>-304.8</v>
      </c>
      <c r="BQ11" s="258">
        <v>-463.2</v>
      </c>
      <c r="BR11" s="258">
        <v>-640.6</v>
      </c>
      <c r="BS11" s="258">
        <v>-155.6</v>
      </c>
      <c r="BT11" s="258">
        <v>-331.1</v>
      </c>
      <c r="BU11" s="258">
        <v>-498.69999999999987</v>
      </c>
      <c r="BV11" s="258">
        <v>-684.80000000000007</v>
      </c>
      <c r="BW11" s="258">
        <v>-164.2</v>
      </c>
      <c r="BX11" s="258">
        <v>-353.2</v>
      </c>
      <c r="BY11" s="258">
        <v>-537.09999999999991</v>
      </c>
      <c r="BZ11" s="258">
        <v>-737.69999999999993</v>
      </c>
      <c r="CA11" s="125"/>
      <c r="CB11" s="13" t="s">
        <v>146</v>
      </c>
      <c r="CC11" s="258">
        <v>-34.1</v>
      </c>
      <c r="CD11" s="258">
        <v>-49.6</v>
      </c>
      <c r="CE11" s="258">
        <v>-38.299999999999997</v>
      </c>
      <c r="CF11" s="258">
        <v>-62.699999999999989</v>
      </c>
      <c r="CG11" s="258">
        <v>-39.1</v>
      </c>
      <c r="CH11" s="258">
        <v>-52.300000000000004</v>
      </c>
      <c r="CI11" s="258">
        <v>-44.09</v>
      </c>
      <c r="CJ11" s="258">
        <v>-58.509999999999991</v>
      </c>
      <c r="CK11" s="258">
        <v>-54.9</v>
      </c>
      <c r="CL11" s="258">
        <v>-91.799999999999983</v>
      </c>
      <c r="CM11" s="258">
        <v>-73.400000000000006</v>
      </c>
      <c r="CN11" s="258">
        <v>-98.9</v>
      </c>
      <c r="CO11" s="258">
        <v>-71.8</v>
      </c>
      <c r="CP11" s="258">
        <v>-98.2</v>
      </c>
      <c r="CQ11" s="258">
        <v>-95.399999999999977</v>
      </c>
      <c r="CR11" s="258">
        <v>-94.600000000000023</v>
      </c>
      <c r="CS11" s="258">
        <v>-83.8</v>
      </c>
      <c r="CT11" s="258">
        <v>-106.7</v>
      </c>
      <c r="CU11" s="258">
        <v>-98.5</v>
      </c>
      <c r="CV11" s="258">
        <v>-96</v>
      </c>
      <c r="CW11" s="258">
        <v>-86.7</v>
      </c>
      <c r="CX11" s="258">
        <v>-109.09999999999998</v>
      </c>
      <c r="CY11" s="258">
        <v>-99.1</v>
      </c>
      <c r="CZ11" s="258">
        <v>-110.20000000000005</v>
      </c>
      <c r="DA11" s="258">
        <v>-95.8</v>
      </c>
      <c r="DB11" s="258">
        <v>-102.10000000000001</v>
      </c>
      <c r="DC11" s="258">
        <v>-96.299999999999983</v>
      </c>
      <c r="DD11" s="258">
        <v>-101.5</v>
      </c>
      <c r="DE11" s="258">
        <v>-79.7</v>
      </c>
      <c r="DF11" s="258">
        <v>-101.49999999999999</v>
      </c>
      <c r="DG11" s="258">
        <v>-88.699999999999989</v>
      </c>
      <c r="DH11" s="258">
        <v>-103</v>
      </c>
      <c r="DI11" s="258">
        <v>-83.5</v>
      </c>
      <c r="DJ11" s="258">
        <v>-107.5</v>
      </c>
      <c r="DK11" s="258">
        <v>-98.399999999999977</v>
      </c>
      <c r="DL11" s="258">
        <v>-123</v>
      </c>
      <c r="DM11" s="258">
        <v>-93.1</v>
      </c>
      <c r="DN11" s="258">
        <v>-106.4</v>
      </c>
      <c r="DO11" s="258">
        <v>-104.89999999999998</v>
      </c>
      <c r="DP11" s="258">
        <v>-123.5</v>
      </c>
      <c r="DQ11" s="258">
        <v>-98.7</v>
      </c>
      <c r="DR11" s="258">
        <v>-111.39999999999999</v>
      </c>
      <c r="DS11" s="258">
        <v>-112.79999999999998</v>
      </c>
      <c r="DT11" s="258">
        <v>-128.20000000000005</v>
      </c>
      <c r="DU11" s="258">
        <v>-105.3</v>
      </c>
      <c r="DV11" s="258">
        <v>-127.10000000000001</v>
      </c>
      <c r="DW11" s="258">
        <v>-126.9</v>
      </c>
      <c r="DX11" s="258">
        <v>-148.40000000000003</v>
      </c>
      <c r="DY11" s="258">
        <v>-125.8</v>
      </c>
      <c r="DZ11" s="258">
        <v>-136.79999999999995</v>
      </c>
      <c r="EA11" s="258">
        <v>-141.80000000000001</v>
      </c>
      <c r="EB11" s="258">
        <v>-152.70000000000005</v>
      </c>
      <c r="EC11" s="258">
        <v>-133.5</v>
      </c>
      <c r="ED11" s="258">
        <v>-145.90000000000003</v>
      </c>
      <c r="EE11" s="258">
        <v>-145.79999999999995</v>
      </c>
      <c r="EF11" s="258">
        <v>-154.99999999999994</v>
      </c>
      <c r="EG11" s="258">
        <v>-138.1</v>
      </c>
      <c r="EH11" s="258">
        <v>-149.50000000000003</v>
      </c>
      <c r="EI11" s="258">
        <v>-149.5</v>
      </c>
      <c r="EJ11" s="258">
        <v>-152.5</v>
      </c>
      <c r="EK11" s="258">
        <v>-136.042</v>
      </c>
      <c r="EL11" s="258">
        <v>-150.05799999999996</v>
      </c>
      <c r="EM11" s="258">
        <v>-151.20000000000005</v>
      </c>
      <c r="EN11" s="258">
        <v>-165.50000000000006</v>
      </c>
      <c r="EO11" s="258">
        <v>-146.20000000000002</v>
      </c>
      <c r="EP11" s="258">
        <v>-158.6</v>
      </c>
      <c r="EQ11" s="258">
        <v>-158.39999999999998</v>
      </c>
      <c r="ER11" s="258">
        <v>-177.40000000000003</v>
      </c>
      <c r="ES11" s="258">
        <v>-155.6</v>
      </c>
      <c r="ET11" s="258">
        <v>-175.50000000000003</v>
      </c>
      <c r="EU11" s="258">
        <v>-167.59999999999985</v>
      </c>
      <c r="EV11" s="57">
        <v>-186.10000000000019</v>
      </c>
      <c r="EW11" s="258">
        <v>-164.2</v>
      </c>
      <c r="EX11" s="258">
        <v>-189</v>
      </c>
      <c r="EY11" s="258">
        <v>-183.89999999999992</v>
      </c>
      <c r="EZ11" s="258">
        <v>-200.60000000000002</v>
      </c>
      <c r="FA11" s="326"/>
      <c r="FB11" s="326"/>
      <c r="FC11" s="326"/>
      <c r="FD11" s="326"/>
      <c r="FE11" s="326"/>
      <c r="FF11" s="326"/>
      <c r="FG11" s="326"/>
      <c r="FH11" s="326"/>
      <c r="FI11" s="326"/>
    </row>
    <row r="12" spans="1:165" s="11" customFormat="1" ht="15" customHeight="1" x14ac:dyDescent="0.2">
      <c r="A12" s="108" t="s">
        <v>147</v>
      </c>
      <c r="B12" s="259">
        <v>-357</v>
      </c>
      <c r="C12" s="259">
        <v>-81.099999999999994</v>
      </c>
      <c r="D12" s="259">
        <v>-178.7</v>
      </c>
      <c r="E12" s="259">
        <v>-263.3</v>
      </c>
      <c r="F12" s="259">
        <v>-393.4</v>
      </c>
      <c r="G12" s="259">
        <v>-90.9</v>
      </c>
      <c r="H12" s="259">
        <v>-194.5</v>
      </c>
      <c r="I12" s="259">
        <v>-289.05</v>
      </c>
      <c r="J12" s="259">
        <v>-430.4</v>
      </c>
      <c r="K12" s="259">
        <v>-127</v>
      </c>
      <c r="L12" s="259">
        <v>-294.60000000000002</v>
      </c>
      <c r="M12" s="259">
        <v>-448.29999999999995</v>
      </c>
      <c r="N12" s="259">
        <v>-639.79999999999995</v>
      </c>
      <c r="O12" s="259">
        <v>-159.30000000000001</v>
      </c>
      <c r="P12" s="259">
        <v>-339.1</v>
      </c>
      <c r="Q12" s="259">
        <v>-515.70000000000005</v>
      </c>
      <c r="R12" s="259">
        <v>-729.6</v>
      </c>
      <c r="S12" s="259">
        <v>-181.8</v>
      </c>
      <c r="T12" s="259">
        <v>-394.4</v>
      </c>
      <c r="U12" s="259">
        <v>-588</v>
      </c>
      <c r="V12" s="259">
        <v>-772.90000000000009</v>
      </c>
      <c r="W12" s="259">
        <v>-188</v>
      </c>
      <c r="X12" s="259">
        <v>-407.2</v>
      </c>
      <c r="Y12" s="259">
        <v>-613.09999999999991</v>
      </c>
      <c r="Z12" s="259">
        <v>-823.90000000000009</v>
      </c>
      <c r="AA12" s="259">
        <v>-196.6</v>
      </c>
      <c r="AB12" s="259">
        <v>-399.20000000000005</v>
      </c>
      <c r="AC12" s="259">
        <v>-595.09999999999991</v>
      </c>
      <c r="AD12" s="259">
        <v>-789</v>
      </c>
      <c r="AE12" s="259">
        <v>-173.7</v>
      </c>
      <c r="AF12" s="259">
        <v>-375.6</v>
      </c>
      <c r="AG12" s="259">
        <v>-561.5</v>
      </c>
      <c r="AH12" s="259">
        <v>-752.4</v>
      </c>
      <c r="AI12" s="259">
        <v>-168.6</v>
      </c>
      <c r="AJ12" s="259">
        <v>-370</v>
      </c>
      <c r="AK12" s="259">
        <v>-563</v>
      </c>
      <c r="AL12" s="259">
        <v>-791.4</v>
      </c>
      <c r="AM12" s="259">
        <v>-185.39999999999998</v>
      </c>
      <c r="AN12" s="259">
        <v>-392.4</v>
      </c>
      <c r="AO12" s="259">
        <v>-603.9</v>
      </c>
      <c r="AP12" s="259">
        <v>-847.2</v>
      </c>
      <c r="AQ12" s="259">
        <v>-196.8</v>
      </c>
      <c r="AR12" s="259">
        <v>-419.8</v>
      </c>
      <c r="AS12" s="259">
        <v>-642.70000000000005</v>
      </c>
      <c r="AT12" s="259">
        <v>-891.90000000000009</v>
      </c>
      <c r="AU12" s="259">
        <v>-212.6</v>
      </c>
      <c r="AV12" s="259">
        <v>-463.5</v>
      </c>
      <c r="AW12" s="259">
        <v>-722.90000000000009</v>
      </c>
      <c r="AX12" s="259">
        <v>-1023.6999999999999</v>
      </c>
      <c r="AY12" s="259">
        <v>-255.7</v>
      </c>
      <c r="AZ12" s="259">
        <v>-533.59999999999991</v>
      </c>
      <c r="BA12" s="259">
        <v>-813.3</v>
      </c>
      <c r="BB12" s="259">
        <v>-1114.9000000000001</v>
      </c>
      <c r="BC12" s="259">
        <v>-271.39999999999998</v>
      </c>
      <c r="BD12" s="259">
        <v>-561.6</v>
      </c>
      <c r="BE12" s="259">
        <v>-852.8</v>
      </c>
      <c r="BF12" s="259">
        <v>-1161.9000000000001</v>
      </c>
      <c r="BG12" s="259">
        <v>-282.60000000000002</v>
      </c>
      <c r="BH12" s="259">
        <v>-591.09999999999991</v>
      </c>
      <c r="BI12" s="259">
        <v>-890.9</v>
      </c>
      <c r="BJ12" s="259">
        <v>-1188.9490000000001</v>
      </c>
      <c r="BK12" s="259">
        <v>-288.04200000000003</v>
      </c>
      <c r="BL12" s="259">
        <v>-591.09999999999991</v>
      </c>
      <c r="BM12" s="259">
        <v>-905.5524234554241</v>
      </c>
      <c r="BN12" s="259">
        <v>-1238.1000000000001</v>
      </c>
      <c r="BO12" s="259">
        <v>-302.60000000000002</v>
      </c>
      <c r="BP12" s="259">
        <v>-633.40000000000009</v>
      </c>
      <c r="BQ12" s="259">
        <v>-957.7</v>
      </c>
      <c r="BR12" s="259">
        <v>-1312.1</v>
      </c>
      <c r="BS12" s="259">
        <v>-321.39999999999998</v>
      </c>
      <c r="BT12" s="259">
        <v>-690.90000000000009</v>
      </c>
      <c r="BU12" s="259">
        <v>-1034.8999999999999</v>
      </c>
      <c r="BV12" s="259">
        <v>-1413.1000000000001</v>
      </c>
      <c r="BW12" s="259">
        <v>-343.9</v>
      </c>
      <c r="BX12" s="259">
        <v>-735.4</v>
      </c>
      <c r="BY12" s="259">
        <v>-1124</v>
      </c>
      <c r="BZ12" s="259">
        <v>-1542.1999999999998</v>
      </c>
      <c r="CA12" s="125"/>
      <c r="CB12" s="108" t="s">
        <v>147</v>
      </c>
      <c r="CC12" s="259">
        <v>-81.099999999999994</v>
      </c>
      <c r="CD12" s="259">
        <v>-97.6</v>
      </c>
      <c r="CE12" s="259">
        <v>-84.600000000000023</v>
      </c>
      <c r="CF12" s="259">
        <v>-130.09999999999997</v>
      </c>
      <c r="CG12" s="259">
        <v>-90.9</v>
      </c>
      <c r="CH12" s="259">
        <v>-103.6</v>
      </c>
      <c r="CI12" s="259">
        <v>-94.550000000000011</v>
      </c>
      <c r="CJ12" s="259">
        <v>-141.34999999999997</v>
      </c>
      <c r="CK12" s="259">
        <v>-127</v>
      </c>
      <c r="CL12" s="259">
        <v>-167.60000000000002</v>
      </c>
      <c r="CM12" s="259">
        <v>-153.69999999999993</v>
      </c>
      <c r="CN12" s="259">
        <v>-191.5</v>
      </c>
      <c r="CO12" s="259">
        <v>-159.30000000000001</v>
      </c>
      <c r="CP12" s="259">
        <v>-179.8</v>
      </c>
      <c r="CQ12" s="259">
        <v>-176.60000000000002</v>
      </c>
      <c r="CR12" s="259">
        <v>-213.89999999999998</v>
      </c>
      <c r="CS12" s="259">
        <v>-181.8</v>
      </c>
      <c r="CT12" s="259">
        <v>-212.59999999999997</v>
      </c>
      <c r="CU12" s="259">
        <v>-193.60000000000002</v>
      </c>
      <c r="CV12" s="259">
        <v>-184.90000000000003</v>
      </c>
      <c r="CW12" s="259">
        <v>-188</v>
      </c>
      <c r="CX12" s="259">
        <v>-219.2</v>
      </c>
      <c r="CY12" s="259">
        <v>-205.89999999999992</v>
      </c>
      <c r="CZ12" s="259">
        <v>-210.80000000000018</v>
      </c>
      <c r="DA12" s="259">
        <v>-196.6</v>
      </c>
      <c r="DB12" s="260">
        <v>-202.60000000000005</v>
      </c>
      <c r="DC12" s="260">
        <v>-195.89999999999986</v>
      </c>
      <c r="DD12" s="260">
        <v>-193.90000000000009</v>
      </c>
      <c r="DE12" s="260">
        <v>-173.7</v>
      </c>
      <c r="DF12" s="260">
        <v>-201.90000000000003</v>
      </c>
      <c r="DG12" s="260">
        <v>-185.89999999999998</v>
      </c>
      <c r="DH12" s="260">
        <v>-190.89999999999998</v>
      </c>
      <c r="DI12" s="260">
        <v>-168.6</v>
      </c>
      <c r="DJ12" s="260">
        <v>-201.4</v>
      </c>
      <c r="DK12" s="260">
        <v>-193</v>
      </c>
      <c r="DL12" s="260">
        <v>-228.39999999999998</v>
      </c>
      <c r="DM12" s="260">
        <v>-185.39999999999998</v>
      </c>
      <c r="DN12" s="260">
        <v>-207</v>
      </c>
      <c r="DO12" s="260">
        <v>-211.5</v>
      </c>
      <c r="DP12" s="260">
        <v>-243.30000000000007</v>
      </c>
      <c r="DQ12" s="259">
        <v>-196.8</v>
      </c>
      <c r="DR12" s="259">
        <v>-223</v>
      </c>
      <c r="DS12" s="259">
        <v>-222.90000000000003</v>
      </c>
      <c r="DT12" s="259">
        <v>-249.20000000000005</v>
      </c>
      <c r="DU12" s="259">
        <v>-212.6</v>
      </c>
      <c r="DV12" s="259">
        <v>-250.9</v>
      </c>
      <c r="DW12" s="259">
        <v>-259.40000000000003</v>
      </c>
      <c r="DX12" s="259">
        <v>-300.7999999999999</v>
      </c>
      <c r="DY12" s="259">
        <v>-255.7</v>
      </c>
      <c r="DZ12" s="259">
        <v>-277.89999999999998</v>
      </c>
      <c r="EA12" s="259">
        <v>-279.70000000000005</v>
      </c>
      <c r="EB12" s="259">
        <v>-301.59999999999997</v>
      </c>
      <c r="EC12" s="259">
        <v>-271.39999999999998</v>
      </c>
      <c r="ED12" s="259">
        <v>-290.20000000000005</v>
      </c>
      <c r="EE12" s="259">
        <v>-291.2</v>
      </c>
      <c r="EF12" s="259">
        <v>-309.09999999999997</v>
      </c>
      <c r="EG12" s="259">
        <v>-282.60000000000002</v>
      </c>
      <c r="EH12" s="259">
        <v>-308.5</v>
      </c>
      <c r="EI12" s="259">
        <v>-299.80000000000007</v>
      </c>
      <c r="EJ12" s="259">
        <v>-298.04900000000009</v>
      </c>
      <c r="EK12" s="259">
        <v>-288.04200000000003</v>
      </c>
      <c r="EL12" s="259">
        <v>-303.05799999999988</v>
      </c>
      <c r="EM12" s="259">
        <v>-314.4524234554242</v>
      </c>
      <c r="EN12" s="259">
        <v>-332.54757654457603</v>
      </c>
      <c r="EO12" s="259">
        <v>-302.60000000000002</v>
      </c>
      <c r="EP12" s="259">
        <v>-330.80000000000007</v>
      </c>
      <c r="EQ12" s="259">
        <v>-324.29999999999995</v>
      </c>
      <c r="ER12" s="259">
        <v>-354.39999999999986</v>
      </c>
      <c r="ES12" s="259">
        <v>-321.39999999999998</v>
      </c>
      <c r="ET12" s="259">
        <v>-369.50000000000011</v>
      </c>
      <c r="EU12" s="259">
        <v>-343.99999999999977</v>
      </c>
      <c r="EV12" s="259">
        <v>-378.20000000000027</v>
      </c>
      <c r="EW12" s="259">
        <v>-343.9</v>
      </c>
      <c r="EX12" s="259">
        <v>-391.5</v>
      </c>
      <c r="EY12" s="259">
        <v>-388.6</v>
      </c>
      <c r="EZ12" s="259">
        <v>-418.19999999999982</v>
      </c>
      <c r="FA12" s="326"/>
      <c r="FB12" s="326"/>
      <c r="FC12" s="326"/>
      <c r="FD12" s="326"/>
      <c r="FE12" s="326"/>
      <c r="FF12" s="326"/>
      <c r="FG12" s="326"/>
      <c r="FH12" s="326"/>
      <c r="FI12" s="326"/>
    </row>
    <row r="13" spans="1:165" s="11" customFormat="1" ht="15" customHeight="1" x14ac:dyDescent="0.25">
      <c r="A13" s="20" t="s">
        <v>220</v>
      </c>
      <c r="B13" s="258"/>
      <c r="C13" s="258"/>
      <c r="D13" s="258"/>
      <c r="E13" s="258"/>
      <c r="F13" s="258"/>
      <c r="G13" s="258"/>
      <c r="H13" s="258"/>
      <c r="I13" s="258"/>
      <c r="J13" s="258">
        <v>175.3</v>
      </c>
      <c r="K13" s="258"/>
      <c r="L13" s="258"/>
      <c r="M13" s="258"/>
      <c r="N13" s="258">
        <v>172.4</v>
      </c>
      <c r="O13" s="258"/>
      <c r="P13" s="258"/>
      <c r="Q13" s="258"/>
      <c r="R13" s="258">
        <v>175.1</v>
      </c>
      <c r="S13" s="258"/>
      <c r="T13" s="258"/>
      <c r="U13" s="258"/>
      <c r="V13" s="258">
        <v>198.9</v>
      </c>
      <c r="W13" s="258">
        <v>1.8</v>
      </c>
      <c r="X13" s="258">
        <v>15.1</v>
      </c>
      <c r="Y13" s="258">
        <v>11.9</v>
      </c>
      <c r="Z13" s="258">
        <v>19.5</v>
      </c>
      <c r="AA13" s="258">
        <v>-15.8</v>
      </c>
      <c r="AB13" s="258">
        <v>-37.799999999999997</v>
      </c>
      <c r="AC13" s="258">
        <v>-56.1</v>
      </c>
      <c r="AD13" s="258">
        <v>32.4</v>
      </c>
      <c r="AE13" s="258">
        <v>-6.1</v>
      </c>
      <c r="AF13" s="258">
        <v>-9.9</v>
      </c>
      <c r="AG13" s="258">
        <v>-11.099999999999998</v>
      </c>
      <c r="AH13" s="10">
        <v>16.7</v>
      </c>
      <c r="AI13" s="258">
        <v>79.8</v>
      </c>
      <c r="AJ13" s="258">
        <v>152.5</v>
      </c>
      <c r="AK13" s="258">
        <v>221.3</v>
      </c>
      <c r="AL13" s="258">
        <v>242.5</v>
      </c>
      <c r="AM13" s="258">
        <v>4.5</v>
      </c>
      <c r="AN13" s="258">
        <v>15.9</v>
      </c>
      <c r="AO13" s="258">
        <v>117.5</v>
      </c>
      <c r="AP13" s="258">
        <v>125.6</v>
      </c>
      <c r="AQ13" s="258">
        <v>88.5</v>
      </c>
      <c r="AR13" s="258">
        <v>92.5</v>
      </c>
      <c r="AS13" s="258">
        <v>98</v>
      </c>
      <c r="AT13" s="258">
        <v>124.2</v>
      </c>
      <c r="AU13" s="258">
        <v>112</v>
      </c>
      <c r="AV13" s="258">
        <v>121.7</v>
      </c>
      <c r="AW13" s="258">
        <v>141.5</v>
      </c>
      <c r="AX13" s="258">
        <v>168.6</v>
      </c>
      <c r="AY13" s="258">
        <v>89.4</v>
      </c>
      <c r="AZ13" s="258">
        <v>94.4</v>
      </c>
      <c r="BA13" s="258">
        <v>95.9</v>
      </c>
      <c r="BB13" s="258">
        <v>98.3</v>
      </c>
      <c r="BC13" s="10">
        <v>0</v>
      </c>
      <c r="BD13" s="258">
        <v>0</v>
      </c>
      <c r="BE13" s="258">
        <v>0</v>
      </c>
      <c r="BF13" s="258">
        <v>0</v>
      </c>
      <c r="BG13" s="258">
        <v>0</v>
      </c>
      <c r="BH13" s="258">
        <v>0</v>
      </c>
      <c r="BI13" s="258">
        <v>0</v>
      </c>
      <c r="BJ13" s="258">
        <v>0</v>
      </c>
      <c r="BK13" s="258">
        <v>0</v>
      </c>
      <c r="BL13" s="258">
        <v>0</v>
      </c>
      <c r="BM13" s="258">
        <v>0</v>
      </c>
      <c r="BN13" s="258">
        <v>0</v>
      </c>
      <c r="BO13" s="258">
        <v>0</v>
      </c>
      <c r="BP13" s="258">
        <v>0</v>
      </c>
      <c r="BQ13" s="258">
        <v>0</v>
      </c>
      <c r="BR13" s="258">
        <v>0</v>
      </c>
      <c r="BS13" s="258">
        <v>0</v>
      </c>
      <c r="BT13" s="258">
        <v>0</v>
      </c>
      <c r="BU13" s="258">
        <v>0</v>
      </c>
      <c r="BV13" s="258">
        <v>0</v>
      </c>
      <c r="BW13" s="258">
        <v>0</v>
      </c>
      <c r="BX13" s="258">
        <v>0</v>
      </c>
      <c r="BY13" s="258">
        <v>0</v>
      </c>
      <c r="BZ13" s="258">
        <v>0</v>
      </c>
      <c r="CA13" s="125"/>
      <c r="CB13" s="20" t="s">
        <v>220</v>
      </c>
      <c r="CC13" s="258"/>
      <c r="CD13" s="258"/>
      <c r="CE13" s="258"/>
      <c r="CF13" s="258"/>
      <c r="CG13" s="258"/>
      <c r="CH13" s="258"/>
      <c r="CI13" s="258"/>
      <c r="CJ13" s="258"/>
      <c r="CK13" s="258"/>
      <c r="CL13" s="258"/>
      <c r="CM13" s="258"/>
      <c r="CN13" s="258"/>
      <c r="CO13" s="258"/>
      <c r="CP13" s="258"/>
      <c r="CQ13" s="258"/>
      <c r="CR13" s="258"/>
      <c r="CS13" s="258"/>
      <c r="CT13" s="258"/>
      <c r="CU13" s="258"/>
      <c r="CV13" s="258"/>
      <c r="CW13" s="258">
        <v>1.8</v>
      </c>
      <c r="CX13" s="258">
        <v>13.299999999999999</v>
      </c>
      <c r="CY13" s="258">
        <v>-3.1999999999999993</v>
      </c>
      <c r="CZ13" s="258">
        <v>7.6</v>
      </c>
      <c r="DA13" s="258">
        <v>-15.8</v>
      </c>
      <c r="DB13" s="258">
        <v>-21.999999999999996</v>
      </c>
      <c r="DC13" s="258">
        <v>-18.300000000000004</v>
      </c>
      <c r="DD13" s="258">
        <v>88.5</v>
      </c>
      <c r="DE13" s="258">
        <v>-6.1</v>
      </c>
      <c r="DF13" s="258">
        <v>-3.8000000000000007</v>
      </c>
      <c r="DG13" s="258">
        <v>-1.1999999999999975</v>
      </c>
      <c r="DH13" s="258">
        <v>27.799999999999997</v>
      </c>
      <c r="DI13" s="258">
        <v>79.8</v>
      </c>
      <c r="DJ13" s="258">
        <v>72.7</v>
      </c>
      <c r="DK13" s="258">
        <v>68.800000000000011</v>
      </c>
      <c r="DL13" s="258">
        <v>21.199999999999989</v>
      </c>
      <c r="DM13" s="258">
        <v>4.5</v>
      </c>
      <c r="DN13" s="258">
        <v>11.4</v>
      </c>
      <c r="DO13" s="258">
        <v>101.6</v>
      </c>
      <c r="DP13" s="258">
        <v>8.0999999999999943</v>
      </c>
      <c r="DQ13" s="258">
        <v>88.5</v>
      </c>
      <c r="DR13" s="258">
        <v>4</v>
      </c>
      <c r="DS13" s="258">
        <v>5.5</v>
      </c>
      <c r="DT13" s="258">
        <v>26.200000000000003</v>
      </c>
      <c r="DU13" s="258">
        <v>112</v>
      </c>
      <c r="DV13" s="258">
        <v>9.7000000000000028</v>
      </c>
      <c r="DW13" s="258">
        <v>19.799999999999997</v>
      </c>
      <c r="DX13" s="258">
        <v>27.099999999999994</v>
      </c>
      <c r="DY13" s="258">
        <v>89.4</v>
      </c>
      <c r="DZ13" s="258">
        <v>5</v>
      </c>
      <c r="EA13" s="258">
        <v>1.5</v>
      </c>
      <c r="EB13" s="258">
        <v>2.3999999999999915</v>
      </c>
      <c r="EC13" s="258">
        <v>0</v>
      </c>
      <c r="ED13" s="258">
        <v>0</v>
      </c>
      <c r="EE13" s="258">
        <v>0</v>
      </c>
      <c r="EF13" s="258">
        <v>0</v>
      </c>
      <c r="EG13" s="258">
        <v>0</v>
      </c>
      <c r="EH13" s="258">
        <v>0</v>
      </c>
      <c r="EI13" s="258">
        <v>0</v>
      </c>
      <c r="EJ13" s="258">
        <v>0</v>
      </c>
      <c r="EK13" s="258">
        <v>0</v>
      </c>
      <c r="EL13" s="258">
        <v>0</v>
      </c>
      <c r="EM13" s="258">
        <v>0</v>
      </c>
      <c r="EN13" s="258">
        <v>0</v>
      </c>
      <c r="EO13" s="258">
        <v>0</v>
      </c>
      <c r="EP13" s="258">
        <v>0</v>
      </c>
      <c r="EQ13" s="258">
        <v>0</v>
      </c>
      <c r="ER13" s="258">
        <v>0</v>
      </c>
      <c r="ES13" s="258">
        <v>0</v>
      </c>
      <c r="ET13" s="258">
        <v>0</v>
      </c>
      <c r="EU13" s="258">
        <v>0</v>
      </c>
      <c r="EV13" s="57">
        <v>0</v>
      </c>
      <c r="EW13" s="258">
        <v>0</v>
      </c>
      <c r="EX13" s="258">
        <v>0</v>
      </c>
      <c r="EY13" s="258">
        <v>0</v>
      </c>
      <c r="EZ13" s="258">
        <v>0</v>
      </c>
      <c r="FA13" s="326"/>
      <c r="FB13" s="326"/>
      <c r="FC13" s="326"/>
      <c r="FD13" s="326"/>
      <c r="FE13" s="326"/>
      <c r="FF13" s="326"/>
      <c r="FG13" s="326"/>
      <c r="FH13" s="326"/>
      <c r="FI13" s="326"/>
    </row>
    <row r="14" spans="1:165" s="11" customFormat="1" ht="15" customHeight="1" x14ac:dyDescent="0.2">
      <c r="A14" s="9" t="s">
        <v>148</v>
      </c>
      <c r="B14" s="258">
        <v>-92.1</v>
      </c>
      <c r="C14" s="258">
        <v>-25</v>
      </c>
      <c r="D14" s="258">
        <v>-51.5</v>
      </c>
      <c r="E14" s="258">
        <v>-84.1</v>
      </c>
      <c r="F14" s="258">
        <v>-119.4</v>
      </c>
      <c r="G14" s="258">
        <v>-33.6</v>
      </c>
      <c r="H14" s="258">
        <v>-78.2</v>
      </c>
      <c r="I14" s="258">
        <v>-116.77</v>
      </c>
      <c r="J14" s="258">
        <v>-165</v>
      </c>
      <c r="K14" s="258">
        <v>-62.3</v>
      </c>
      <c r="L14" s="258">
        <v>-129.30000000000001</v>
      </c>
      <c r="M14" s="258">
        <v>-190.5</v>
      </c>
      <c r="N14" s="258">
        <v>-273.7</v>
      </c>
      <c r="O14" s="258">
        <v>-75.900000000000006</v>
      </c>
      <c r="P14" s="258">
        <v>-207.1</v>
      </c>
      <c r="Q14" s="258">
        <v>-329.5</v>
      </c>
      <c r="R14" s="258">
        <v>-503.8</v>
      </c>
      <c r="S14" s="258">
        <v>-140.9</v>
      </c>
      <c r="T14" s="258">
        <v>-270.39999999999998</v>
      </c>
      <c r="U14" s="258">
        <v>-392.3</v>
      </c>
      <c r="V14" s="258">
        <v>-516.79999999999995</v>
      </c>
      <c r="W14" s="258">
        <v>-112.3</v>
      </c>
      <c r="X14" s="258">
        <v>-219.4</v>
      </c>
      <c r="Y14" s="258">
        <v>-320.89999999999998</v>
      </c>
      <c r="Z14" s="258">
        <v>-349.1</v>
      </c>
      <c r="AA14" s="258">
        <v>-102.8</v>
      </c>
      <c r="AB14" s="258">
        <v>-212.3</v>
      </c>
      <c r="AC14" s="258">
        <v>-326.8</v>
      </c>
      <c r="AD14" s="258">
        <v>-468.3</v>
      </c>
      <c r="AE14" s="258">
        <v>-111.39999999999999</v>
      </c>
      <c r="AF14" s="258">
        <v>-232.8</v>
      </c>
      <c r="AG14" s="258">
        <v>-363.7</v>
      </c>
      <c r="AH14" s="258">
        <v>-506.5</v>
      </c>
      <c r="AI14" s="258">
        <v>-128.89999999999998</v>
      </c>
      <c r="AJ14" s="258">
        <v>-302</v>
      </c>
      <c r="AK14" s="258">
        <v>-460.2</v>
      </c>
      <c r="AL14" s="258">
        <v>-736</v>
      </c>
      <c r="AM14" s="258">
        <v>-120.5</v>
      </c>
      <c r="AN14" s="258">
        <v>-300.7</v>
      </c>
      <c r="AO14" s="258">
        <v>-410</v>
      </c>
      <c r="AP14" s="258">
        <v>-532.70000000000005</v>
      </c>
      <c r="AQ14" s="258">
        <v>-115.4</v>
      </c>
      <c r="AR14" s="258">
        <v>-224.4</v>
      </c>
      <c r="AS14" s="258">
        <v>-318.8</v>
      </c>
      <c r="AT14" s="258">
        <v>-418.9</v>
      </c>
      <c r="AU14" s="258">
        <v>-90.6</v>
      </c>
      <c r="AV14" s="258">
        <v>-183.7</v>
      </c>
      <c r="AW14" s="258">
        <v>-248.1</v>
      </c>
      <c r="AX14" s="258">
        <v>-316.7</v>
      </c>
      <c r="AY14" s="258">
        <v>-54.6</v>
      </c>
      <c r="AZ14" s="258">
        <v>-113.20000000000002</v>
      </c>
      <c r="BA14" s="258">
        <v>-173.5</v>
      </c>
      <c r="BB14" s="258">
        <v>-247.2</v>
      </c>
      <c r="BC14" s="258">
        <v>-58.8</v>
      </c>
      <c r="BD14" s="258">
        <v>-109.5</v>
      </c>
      <c r="BE14" s="258">
        <v>-161.4</v>
      </c>
      <c r="BF14" s="258">
        <v>-222.6</v>
      </c>
      <c r="BG14" s="258">
        <v>-65.099999999999994</v>
      </c>
      <c r="BH14" s="258">
        <v>-109.5</v>
      </c>
      <c r="BI14" s="258">
        <v>-209.5</v>
      </c>
      <c r="BJ14" s="258">
        <v>-374.9</v>
      </c>
      <c r="BK14" s="258">
        <v>-71.8</v>
      </c>
      <c r="BL14" s="258">
        <v>-117.7</v>
      </c>
      <c r="BM14" s="258">
        <v>-181.4</v>
      </c>
      <c r="BN14" s="258">
        <v>-248.8</v>
      </c>
      <c r="BO14" s="258">
        <v>-62.4</v>
      </c>
      <c r="BP14" s="258">
        <v>-137.30000000000001</v>
      </c>
      <c r="BQ14" s="258">
        <v>-194.9</v>
      </c>
      <c r="BR14" s="258">
        <v>-242.6</v>
      </c>
      <c r="BS14" s="258">
        <v>-62.6</v>
      </c>
      <c r="BT14" s="258">
        <v>-156.4</v>
      </c>
      <c r="BU14" s="258">
        <v>-209.5</v>
      </c>
      <c r="BV14" s="258">
        <v>-270.10000000000002</v>
      </c>
      <c r="BW14" s="258">
        <v>-60</v>
      </c>
      <c r="BX14" s="258">
        <v>-132.9</v>
      </c>
      <c r="BY14" s="258">
        <v>-195.7</v>
      </c>
      <c r="BZ14" s="258">
        <v>-252.1</v>
      </c>
      <c r="CA14" s="125"/>
      <c r="CB14" s="9" t="s">
        <v>148</v>
      </c>
      <c r="CC14" s="258">
        <v>-25</v>
      </c>
      <c r="CD14" s="258">
        <v>-26.5</v>
      </c>
      <c r="CE14" s="258">
        <v>-32.599999999999994</v>
      </c>
      <c r="CF14" s="258">
        <v>-35.300000000000011</v>
      </c>
      <c r="CG14" s="258">
        <v>-33.6</v>
      </c>
      <c r="CH14" s="258">
        <v>-44.6</v>
      </c>
      <c r="CI14" s="258">
        <v>-38.569999999999993</v>
      </c>
      <c r="CJ14" s="258">
        <v>-48.429999999999993</v>
      </c>
      <c r="CK14" s="258">
        <v>-62.3</v>
      </c>
      <c r="CL14" s="258">
        <v>-67.000000000000014</v>
      </c>
      <c r="CM14" s="258">
        <v>-61.199999999999989</v>
      </c>
      <c r="CN14" s="258">
        <v>-83.199999999999989</v>
      </c>
      <c r="CO14" s="258">
        <v>-75.900000000000006</v>
      </c>
      <c r="CP14" s="258">
        <v>-131.19999999999999</v>
      </c>
      <c r="CQ14" s="258">
        <v>-122.4</v>
      </c>
      <c r="CR14" s="258">
        <v>-174.3</v>
      </c>
      <c r="CS14" s="258">
        <v>-140.9</v>
      </c>
      <c r="CT14" s="258">
        <v>-129.49999999999997</v>
      </c>
      <c r="CU14" s="258">
        <v>-121.90000000000003</v>
      </c>
      <c r="CV14" s="258">
        <v>-124.49999999999994</v>
      </c>
      <c r="CW14" s="258">
        <v>-112.3</v>
      </c>
      <c r="CX14" s="258">
        <v>-107.10000000000001</v>
      </c>
      <c r="CY14" s="258">
        <v>-101.49999999999997</v>
      </c>
      <c r="CZ14" s="258">
        <v>-28.200000000000045</v>
      </c>
      <c r="DA14" s="258">
        <v>-102.8</v>
      </c>
      <c r="DB14" s="258">
        <v>-109.50000000000001</v>
      </c>
      <c r="DC14" s="258">
        <v>-114.5</v>
      </c>
      <c r="DD14" s="258">
        <v>-141.5</v>
      </c>
      <c r="DE14" s="258">
        <v>-111.39999999999999</v>
      </c>
      <c r="DF14" s="258">
        <v>-121.40000000000002</v>
      </c>
      <c r="DG14" s="258">
        <v>-130.89999999999998</v>
      </c>
      <c r="DH14" s="258">
        <v>-142.80000000000001</v>
      </c>
      <c r="DI14" s="258">
        <v>-128.89999999999998</v>
      </c>
      <c r="DJ14" s="258">
        <v>-173.10000000000002</v>
      </c>
      <c r="DK14" s="258">
        <v>-158.19999999999999</v>
      </c>
      <c r="DL14" s="258">
        <v>-275.8</v>
      </c>
      <c r="DM14" s="258">
        <v>-120.5</v>
      </c>
      <c r="DN14" s="258">
        <v>-180.2</v>
      </c>
      <c r="DO14" s="258">
        <v>-109.30000000000001</v>
      </c>
      <c r="DP14" s="258">
        <v>-122.70000000000005</v>
      </c>
      <c r="DQ14" s="258">
        <v>-115.4</v>
      </c>
      <c r="DR14" s="258">
        <v>-109</v>
      </c>
      <c r="DS14" s="258">
        <v>-94.4</v>
      </c>
      <c r="DT14" s="258">
        <v>-100.09999999999997</v>
      </c>
      <c r="DU14" s="258">
        <v>-90.6</v>
      </c>
      <c r="DV14" s="258">
        <v>-93.1</v>
      </c>
      <c r="DW14" s="258">
        <v>-64.400000000000006</v>
      </c>
      <c r="DX14" s="258">
        <v>-68.599999999999994</v>
      </c>
      <c r="DY14" s="258">
        <v>-54.6</v>
      </c>
      <c r="DZ14" s="258">
        <v>-58.600000000000016</v>
      </c>
      <c r="EA14" s="258">
        <v>-60.299999999999983</v>
      </c>
      <c r="EB14" s="258">
        <v>-73.699999999999989</v>
      </c>
      <c r="EC14" s="258">
        <v>-58.8</v>
      </c>
      <c r="ED14" s="258">
        <v>-50.7</v>
      </c>
      <c r="EE14" s="258">
        <v>-51.900000000000006</v>
      </c>
      <c r="EF14" s="258">
        <v>-61.199999999999989</v>
      </c>
      <c r="EG14" s="258">
        <v>-65.099999999999994</v>
      </c>
      <c r="EH14" s="258">
        <v>-44.400000000000006</v>
      </c>
      <c r="EI14" s="258">
        <v>-100</v>
      </c>
      <c r="EJ14" s="258">
        <v>-165.39999999999998</v>
      </c>
      <c r="EK14" s="258">
        <v>-71.8</v>
      </c>
      <c r="EL14" s="258">
        <v>-45.900000000000006</v>
      </c>
      <c r="EM14" s="258">
        <v>-63.7</v>
      </c>
      <c r="EN14" s="258">
        <v>-67.400000000000006</v>
      </c>
      <c r="EO14" s="258">
        <v>-62.4</v>
      </c>
      <c r="EP14" s="258">
        <v>-74.900000000000006</v>
      </c>
      <c r="EQ14" s="258">
        <v>-57.599999999999994</v>
      </c>
      <c r="ER14" s="258">
        <v>-47.699999999999989</v>
      </c>
      <c r="ES14" s="258">
        <v>-62.6</v>
      </c>
      <c r="ET14" s="258">
        <v>-93.800000000000011</v>
      </c>
      <c r="EU14" s="258">
        <v>-53.099999999999994</v>
      </c>
      <c r="EV14" s="57">
        <v>-60.600000000000023</v>
      </c>
      <c r="EW14" s="258">
        <v>-60</v>
      </c>
      <c r="EX14" s="258">
        <v>-72.900000000000006</v>
      </c>
      <c r="EY14" s="258">
        <v>-62.799999999999983</v>
      </c>
      <c r="EZ14" s="258">
        <v>-56.400000000000006</v>
      </c>
      <c r="FA14" s="326"/>
      <c r="FB14" s="326"/>
      <c r="FC14" s="326"/>
      <c r="FD14" s="326"/>
      <c r="FE14" s="326"/>
      <c r="FF14" s="326"/>
      <c r="FG14" s="326"/>
      <c r="FH14" s="326"/>
      <c r="FI14" s="326"/>
    </row>
    <row r="15" spans="1:165" s="11" customFormat="1" ht="15" customHeight="1" x14ac:dyDescent="0.2">
      <c r="A15" s="9" t="s">
        <v>149</v>
      </c>
      <c r="B15" s="258">
        <v>0</v>
      </c>
      <c r="C15" s="258">
        <v>0</v>
      </c>
      <c r="D15" s="258">
        <v>0</v>
      </c>
      <c r="E15" s="258">
        <v>0</v>
      </c>
      <c r="F15" s="258">
        <v>0</v>
      </c>
      <c r="G15" s="258">
        <v>0</v>
      </c>
      <c r="H15" s="258">
        <v>0</v>
      </c>
      <c r="I15" s="258">
        <v>0</v>
      </c>
      <c r="J15" s="258">
        <v>0</v>
      </c>
      <c r="K15" s="258">
        <v>0</v>
      </c>
      <c r="L15" s="258">
        <v>-4.2</v>
      </c>
      <c r="M15" s="258">
        <v>-4.2</v>
      </c>
      <c r="N15" s="258">
        <v>-7.5</v>
      </c>
      <c r="O15" s="258">
        <v>0</v>
      </c>
      <c r="P15" s="258">
        <v>-281.2</v>
      </c>
      <c r="Q15" s="258">
        <v>-358.9</v>
      </c>
      <c r="R15" s="258">
        <v>-451.4</v>
      </c>
      <c r="S15" s="258">
        <v>-73.5</v>
      </c>
      <c r="T15" s="258">
        <v>-90.4</v>
      </c>
      <c r="U15" s="258">
        <v>-105.5</v>
      </c>
      <c r="V15" s="258">
        <v>-150</v>
      </c>
      <c r="W15" s="258">
        <v>-1.1000000000000001</v>
      </c>
      <c r="X15" s="258">
        <v>-19.899999999999999</v>
      </c>
      <c r="Y15" s="258">
        <v>-20</v>
      </c>
      <c r="Z15" s="258">
        <v>-275.2</v>
      </c>
      <c r="AA15" s="258">
        <v>-70.2</v>
      </c>
      <c r="AB15" s="258">
        <v>-231.1</v>
      </c>
      <c r="AC15" s="258">
        <v>-348</v>
      </c>
      <c r="AD15" s="258">
        <v>-603.99999999999989</v>
      </c>
      <c r="AE15" s="258">
        <v>-1.4</v>
      </c>
      <c r="AF15" s="258">
        <v>-89.5</v>
      </c>
      <c r="AG15" s="258">
        <v>-88.8</v>
      </c>
      <c r="AH15" s="258">
        <v>-404.2</v>
      </c>
      <c r="AI15" s="258">
        <v>-0.9</v>
      </c>
      <c r="AJ15" s="258">
        <v>-23.3</v>
      </c>
      <c r="AK15" s="258">
        <v>-26.2</v>
      </c>
      <c r="AL15" s="258">
        <v>-30.6</v>
      </c>
      <c r="AM15" s="258">
        <v>-6.6</v>
      </c>
      <c r="AN15" s="258">
        <v>-11.3</v>
      </c>
      <c r="AO15" s="258">
        <v>-13.2</v>
      </c>
      <c r="AP15" s="258">
        <v>-20.399999999999999</v>
      </c>
      <c r="AQ15" s="258">
        <v>-3.5</v>
      </c>
      <c r="AR15" s="258">
        <v>-12.8</v>
      </c>
      <c r="AS15" s="258">
        <v>-18.5</v>
      </c>
      <c r="AT15" s="258">
        <v>-19.399999999999999</v>
      </c>
      <c r="AU15" s="258">
        <v>-5.8999999999999995</v>
      </c>
      <c r="AV15" s="258">
        <v>-7.9</v>
      </c>
      <c r="AW15" s="258">
        <v>-6.1</v>
      </c>
      <c r="AX15" s="258">
        <v>-7.8999999999999995</v>
      </c>
      <c r="AY15" s="258">
        <v>-1.3</v>
      </c>
      <c r="AZ15" s="258">
        <v>-0.4</v>
      </c>
      <c r="BA15" s="258">
        <v>0</v>
      </c>
      <c r="BB15" s="258">
        <v>-1.3</v>
      </c>
      <c r="BC15" s="258">
        <v>4.1000000000000005</v>
      </c>
      <c r="BD15" s="258">
        <v>-10.9</v>
      </c>
      <c r="BE15" s="258">
        <v>-6</v>
      </c>
      <c r="BF15" s="258">
        <v>-2.1</v>
      </c>
      <c r="BG15" s="258">
        <v>3.9</v>
      </c>
      <c r="BH15" s="258">
        <v>8.6999999999999993</v>
      </c>
      <c r="BI15" s="258">
        <v>-32.299999999999997</v>
      </c>
      <c r="BJ15" s="258">
        <v>-20.5</v>
      </c>
      <c r="BK15" s="258">
        <v>13.4</v>
      </c>
      <c r="BL15" s="258">
        <v>13.1</v>
      </c>
      <c r="BM15" s="258">
        <v>32.1</v>
      </c>
      <c r="BN15" s="258">
        <v>48.4</v>
      </c>
      <c r="BO15" s="258">
        <v>4.8</v>
      </c>
      <c r="BP15" s="258">
        <v>1.2</v>
      </c>
      <c r="BQ15" s="258">
        <v>-6.6</v>
      </c>
      <c r="BR15" s="258">
        <v>-37.4</v>
      </c>
      <c r="BS15" s="258">
        <v>-17</v>
      </c>
      <c r="BT15" s="258">
        <v>-22.7</v>
      </c>
      <c r="BU15" s="258">
        <v>-13</v>
      </c>
      <c r="BV15" s="258">
        <v>-7.3</v>
      </c>
      <c r="BW15" s="258">
        <v>-0.4</v>
      </c>
      <c r="BX15" s="258">
        <v>5.0999999999999996</v>
      </c>
      <c r="BY15" s="258">
        <v>15.2</v>
      </c>
      <c r="BZ15" s="258">
        <v>13.9</v>
      </c>
      <c r="CA15" s="125"/>
      <c r="CB15" s="9" t="s">
        <v>149</v>
      </c>
      <c r="CC15" s="258">
        <v>0</v>
      </c>
      <c r="CD15" s="258">
        <v>0</v>
      </c>
      <c r="CE15" s="258">
        <v>0</v>
      </c>
      <c r="CF15" s="258">
        <v>0</v>
      </c>
      <c r="CG15" s="258">
        <v>0</v>
      </c>
      <c r="CH15" s="258">
        <v>0</v>
      </c>
      <c r="CI15" s="258">
        <v>0</v>
      </c>
      <c r="CJ15" s="258">
        <v>0</v>
      </c>
      <c r="CK15" s="258">
        <v>0</v>
      </c>
      <c r="CL15" s="258">
        <v>-4.2</v>
      </c>
      <c r="CM15" s="258">
        <v>0</v>
      </c>
      <c r="CN15" s="258">
        <v>-3.3</v>
      </c>
      <c r="CO15" s="258">
        <v>0</v>
      </c>
      <c r="CP15" s="258">
        <v>-281.2</v>
      </c>
      <c r="CQ15" s="258">
        <v>-77.699999999999989</v>
      </c>
      <c r="CR15" s="258">
        <v>-92.5</v>
      </c>
      <c r="CS15" s="258">
        <v>-73.5</v>
      </c>
      <c r="CT15" s="258">
        <v>-16.900000000000006</v>
      </c>
      <c r="CU15" s="258">
        <v>-15.099999999999994</v>
      </c>
      <c r="CV15" s="258">
        <v>-44.5</v>
      </c>
      <c r="CW15" s="258">
        <v>-1.1000000000000001</v>
      </c>
      <c r="CX15" s="258">
        <v>-18.799999999999997</v>
      </c>
      <c r="CY15" s="258">
        <v>-0.10000000000000142</v>
      </c>
      <c r="CZ15" s="258">
        <v>-255.2</v>
      </c>
      <c r="DA15" s="258">
        <v>-70.2</v>
      </c>
      <c r="DB15" s="258">
        <v>-160.89999999999998</v>
      </c>
      <c r="DC15" s="258">
        <v>-116.9</v>
      </c>
      <c r="DD15" s="258">
        <v>-255.99999999999989</v>
      </c>
      <c r="DE15" s="258">
        <v>-1.4</v>
      </c>
      <c r="DF15" s="258">
        <v>-88.1</v>
      </c>
      <c r="DG15" s="258">
        <v>0.70000000000000284</v>
      </c>
      <c r="DH15" s="258">
        <v>-315.39999999999998</v>
      </c>
      <c r="DI15" s="258">
        <v>-0.9</v>
      </c>
      <c r="DJ15" s="258">
        <v>-22.400000000000002</v>
      </c>
      <c r="DK15" s="258">
        <v>-2.8999999999999986</v>
      </c>
      <c r="DL15" s="258">
        <v>-4.4000000000000021</v>
      </c>
      <c r="DM15" s="258">
        <v>-6.6</v>
      </c>
      <c r="DN15" s="258">
        <v>-4.7000000000000011</v>
      </c>
      <c r="DO15" s="258">
        <v>-1.8999999999999986</v>
      </c>
      <c r="DP15" s="258">
        <v>-7.1999999999999993</v>
      </c>
      <c r="DQ15" s="258">
        <v>-3.5</v>
      </c>
      <c r="DR15" s="258">
        <v>-9.3000000000000007</v>
      </c>
      <c r="DS15" s="258">
        <v>-5.6999999999999993</v>
      </c>
      <c r="DT15" s="258">
        <v>-0.89999999999999858</v>
      </c>
      <c r="DU15" s="258">
        <v>-5.8999999999999995</v>
      </c>
      <c r="DV15" s="258">
        <v>-2.0000000000000009</v>
      </c>
      <c r="DW15" s="258">
        <v>1.8000000000000007</v>
      </c>
      <c r="DX15" s="258">
        <v>-1.7999999999999998</v>
      </c>
      <c r="DY15" s="258">
        <v>-1.3</v>
      </c>
      <c r="DZ15" s="258">
        <v>0.9</v>
      </c>
      <c r="EA15" s="258">
        <v>0.4</v>
      </c>
      <c r="EB15" s="258">
        <v>-1.3</v>
      </c>
      <c r="EC15" s="258">
        <v>4.1000000000000005</v>
      </c>
      <c r="ED15" s="258">
        <v>-15</v>
      </c>
      <c r="EE15" s="258">
        <v>4.9000000000000004</v>
      </c>
      <c r="EF15" s="258">
        <v>3.9</v>
      </c>
      <c r="EG15" s="258">
        <v>3.9</v>
      </c>
      <c r="EH15" s="258">
        <v>4.7999999999999989</v>
      </c>
      <c r="EI15" s="258">
        <v>-41</v>
      </c>
      <c r="EJ15" s="258">
        <v>11.799999999999997</v>
      </c>
      <c r="EK15" s="258">
        <v>13.4</v>
      </c>
      <c r="EL15" s="258">
        <v>-0.30000000000000071</v>
      </c>
      <c r="EM15" s="258">
        <v>19</v>
      </c>
      <c r="EN15" s="258">
        <v>16.299999999999997</v>
      </c>
      <c r="EO15" s="258">
        <v>4.8</v>
      </c>
      <c r="EP15" s="258">
        <v>-3.5999999999999996</v>
      </c>
      <c r="EQ15" s="258">
        <v>-7.8</v>
      </c>
      <c r="ER15" s="258">
        <v>-30.799999999999997</v>
      </c>
      <c r="ES15" s="258">
        <v>-17</v>
      </c>
      <c r="ET15" s="258">
        <v>-5.6999999999999993</v>
      </c>
      <c r="EU15" s="258">
        <v>9.6999999999999993</v>
      </c>
      <c r="EV15" s="57">
        <v>5.7</v>
      </c>
      <c r="EW15" s="258">
        <v>-0.4</v>
      </c>
      <c r="EX15" s="258">
        <v>5.5</v>
      </c>
      <c r="EY15" s="258">
        <v>10.1</v>
      </c>
      <c r="EZ15" s="258">
        <v>-1.2999999999999989</v>
      </c>
      <c r="FA15" s="326"/>
      <c r="FB15" s="326"/>
      <c r="FC15" s="326"/>
      <c r="FD15" s="326"/>
      <c r="FE15" s="326"/>
      <c r="FF15" s="326"/>
      <c r="FG15" s="326"/>
      <c r="FH15" s="326"/>
      <c r="FI15" s="326"/>
    </row>
    <row r="16" spans="1:165" s="11" customFormat="1" ht="15" customHeight="1" x14ac:dyDescent="0.2">
      <c r="A16" s="9" t="s">
        <v>150</v>
      </c>
      <c r="B16" s="258">
        <v>0</v>
      </c>
      <c r="C16" s="258">
        <v>0</v>
      </c>
      <c r="D16" s="258">
        <v>0</v>
      </c>
      <c r="E16" s="258">
        <v>0</v>
      </c>
      <c r="F16" s="258">
        <v>0</v>
      </c>
      <c r="G16" s="258">
        <v>-4.5</v>
      </c>
      <c r="H16" s="258">
        <v>-6</v>
      </c>
      <c r="I16" s="258">
        <v>-6</v>
      </c>
      <c r="J16" s="258">
        <v>-6</v>
      </c>
      <c r="K16" s="258">
        <v>0</v>
      </c>
      <c r="L16" s="258">
        <v>0</v>
      </c>
      <c r="M16" s="258">
        <v>0</v>
      </c>
      <c r="N16" s="258">
        <v>-22.7</v>
      </c>
      <c r="O16" s="258">
        <v>0</v>
      </c>
      <c r="P16" s="258">
        <v>0</v>
      </c>
      <c r="Q16" s="258">
        <v>0</v>
      </c>
      <c r="R16" s="258">
        <v>-0.1</v>
      </c>
      <c r="S16" s="258">
        <v>5.4</v>
      </c>
      <c r="T16" s="258">
        <v>5.6</v>
      </c>
      <c r="U16" s="258">
        <v>5.5</v>
      </c>
      <c r="V16" s="258">
        <v>5.2</v>
      </c>
      <c r="W16" s="258">
        <v>0</v>
      </c>
      <c r="X16" s="258">
        <v>0.1</v>
      </c>
      <c r="Y16" s="258">
        <v>0.1</v>
      </c>
      <c r="Z16" s="258">
        <v>0.1</v>
      </c>
      <c r="AA16" s="258">
        <v>0</v>
      </c>
      <c r="AB16" s="258">
        <v>43.7</v>
      </c>
      <c r="AC16" s="258">
        <v>45.2</v>
      </c>
      <c r="AD16" s="258">
        <v>45.2</v>
      </c>
      <c r="AE16" s="258">
        <v>0</v>
      </c>
      <c r="AF16" s="258">
        <v>0</v>
      </c>
      <c r="AG16" s="258">
        <v>0</v>
      </c>
      <c r="AH16" s="258">
        <v>-4.8</v>
      </c>
      <c r="AI16" s="258">
        <v>0</v>
      </c>
      <c r="AJ16" s="258">
        <v>0</v>
      </c>
      <c r="AK16" s="258">
        <v>-3.2</v>
      </c>
      <c r="AL16" s="258">
        <v>-2.9</v>
      </c>
      <c r="AM16" s="258">
        <v>0</v>
      </c>
      <c r="AN16" s="258">
        <v>0</v>
      </c>
      <c r="AO16" s="258">
        <v>0</v>
      </c>
      <c r="AP16" s="258">
        <v>-13.6</v>
      </c>
      <c r="AQ16" s="258">
        <v>0</v>
      </c>
      <c r="AR16" s="258">
        <v>-71.5</v>
      </c>
      <c r="AS16" s="258">
        <v>-91.3</v>
      </c>
      <c r="AT16" s="258">
        <v>-104.3</v>
      </c>
      <c r="AU16" s="258">
        <v>-4.8</v>
      </c>
      <c r="AV16" s="258">
        <v>-26.2</v>
      </c>
      <c r="AW16" s="258">
        <v>-55.9</v>
      </c>
      <c r="AX16" s="258">
        <v>-101.89999999999999</v>
      </c>
      <c r="AY16" s="258">
        <v>-5.0999999999999996</v>
      </c>
      <c r="AZ16" s="258">
        <v>-10.4</v>
      </c>
      <c r="BA16" s="258">
        <v>-38.700000000000003</v>
      </c>
      <c r="BB16" s="258">
        <v>-58.4</v>
      </c>
      <c r="BC16" s="258">
        <v>0</v>
      </c>
      <c r="BD16" s="258">
        <v>-11.1</v>
      </c>
      <c r="BE16" s="258">
        <v>-37.199999999999996</v>
      </c>
      <c r="BF16" s="258">
        <v>-54</v>
      </c>
      <c r="BG16" s="258">
        <v>0.2</v>
      </c>
      <c r="BH16" s="258">
        <v>-15.799999999999999</v>
      </c>
      <c r="BI16" s="258">
        <v>-56.300000000000004</v>
      </c>
      <c r="BJ16" s="258">
        <v>-133.351</v>
      </c>
      <c r="BK16" s="258">
        <v>0</v>
      </c>
      <c r="BL16" s="258">
        <v>-33.4</v>
      </c>
      <c r="BM16" s="258">
        <v>-75.65449451797042</v>
      </c>
      <c r="BN16" s="258">
        <v>-85.6</v>
      </c>
      <c r="BO16" s="258">
        <v>0.5</v>
      </c>
      <c r="BP16" s="258">
        <v>-34.5</v>
      </c>
      <c r="BQ16" s="258">
        <v>-87</v>
      </c>
      <c r="BR16" s="258">
        <v>-90.100000000000009</v>
      </c>
      <c r="BS16" s="258">
        <v>-2.6</v>
      </c>
      <c r="BT16" s="258">
        <v>-38.099999999999994</v>
      </c>
      <c r="BU16" s="258">
        <v>-96</v>
      </c>
      <c r="BV16" s="258">
        <v>-185.8</v>
      </c>
      <c r="BW16" s="258">
        <v>0</v>
      </c>
      <c r="BX16" s="258">
        <v>-25.2</v>
      </c>
      <c r="BY16" s="258">
        <v>-26.099999999999998</v>
      </c>
      <c r="BZ16" s="258">
        <v>-90.2</v>
      </c>
      <c r="CA16" s="125"/>
      <c r="CB16" s="9" t="s">
        <v>150</v>
      </c>
      <c r="CC16" s="258">
        <v>0</v>
      </c>
      <c r="CD16" s="258">
        <v>0</v>
      </c>
      <c r="CE16" s="258">
        <v>0</v>
      </c>
      <c r="CF16" s="258">
        <v>0</v>
      </c>
      <c r="CG16" s="258">
        <v>-4.5</v>
      </c>
      <c r="CH16" s="258">
        <v>-1.5</v>
      </c>
      <c r="CI16" s="258">
        <v>0</v>
      </c>
      <c r="CJ16" s="258">
        <v>0</v>
      </c>
      <c r="CK16" s="258">
        <v>0</v>
      </c>
      <c r="CL16" s="258">
        <v>0</v>
      </c>
      <c r="CM16" s="258">
        <v>0</v>
      </c>
      <c r="CN16" s="258">
        <v>-22.7</v>
      </c>
      <c r="CO16" s="258">
        <v>0</v>
      </c>
      <c r="CP16" s="258">
        <v>0</v>
      </c>
      <c r="CQ16" s="258">
        <v>0</v>
      </c>
      <c r="CR16" s="258">
        <v>-0.1</v>
      </c>
      <c r="CS16" s="258">
        <v>5.4</v>
      </c>
      <c r="CT16" s="258">
        <v>0.19999999999999929</v>
      </c>
      <c r="CU16" s="258">
        <v>-9.9999999999999645E-2</v>
      </c>
      <c r="CV16" s="258">
        <v>-0.29999999999999982</v>
      </c>
      <c r="CW16" s="258">
        <v>0</v>
      </c>
      <c r="CX16" s="258">
        <v>0.1</v>
      </c>
      <c r="CY16" s="258">
        <v>0</v>
      </c>
      <c r="CZ16" s="258">
        <v>0</v>
      </c>
      <c r="DA16" s="258">
        <v>0</v>
      </c>
      <c r="DB16" s="258">
        <v>43.7</v>
      </c>
      <c r="DC16" s="258">
        <v>1.5</v>
      </c>
      <c r="DD16" s="258">
        <v>0</v>
      </c>
      <c r="DE16" s="258">
        <v>0</v>
      </c>
      <c r="DF16" s="258">
        <v>0</v>
      </c>
      <c r="DG16" s="258">
        <v>0</v>
      </c>
      <c r="DH16" s="258">
        <v>-4.8</v>
      </c>
      <c r="DI16" s="258">
        <v>0</v>
      </c>
      <c r="DJ16" s="258">
        <v>0</v>
      </c>
      <c r="DK16" s="258">
        <v>-3.2</v>
      </c>
      <c r="DL16" s="258">
        <v>0.30000000000000027</v>
      </c>
      <c r="DM16" s="258">
        <v>0</v>
      </c>
      <c r="DN16" s="258">
        <v>0</v>
      </c>
      <c r="DO16" s="258">
        <v>0</v>
      </c>
      <c r="DP16" s="258">
        <v>-13.6</v>
      </c>
      <c r="DQ16" s="258">
        <v>0</v>
      </c>
      <c r="DR16" s="258">
        <v>-71.5</v>
      </c>
      <c r="DS16" s="258">
        <v>-19.799999999999997</v>
      </c>
      <c r="DT16" s="258">
        <v>-13</v>
      </c>
      <c r="DU16" s="258">
        <v>-4.8</v>
      </c>
      <c r="DV16" s="258">
        <v>-21.4</v>
      </c>
      <c r="DW16" s="258">
        <v>-29.7</v>
      </c>
      <c r="DX16" s="258">
        <v>-45.999999999999993</v>
      </c>
      <c r="DY16" s="258">
        <v>-5.0999999999999996</v>
      </c>
      <c r="DZ16" s="258">
        <v>-5.3000000000000007</v>
      </c>
      <c r="EA16" s="258">
        <v>-28.300000000000004</v>
      </c>
      <c r="EB16" s="258">
        <v>-19.699999999999996</v>
      </c>
      <c r="EC16" s="258">
        <v>0</v>
      </c>
      <c r="ED16" s="258">
        <v>-11.1</v>
      </c>
      <c r="EE16" s="258">
        <v>-26.099999999999994</v>
      </c>
      <c r="EF16" s="258">
        <v>-16.800000000000004</v>
      </c>
      <c r="EG16" s="258">
        <v>0.2</v>
      </c>
      <c r="EH16" s="258">
        <v>-15.999999999999998</v>
      </c>
      <c r="EI16" s="258">
        <v>-40.500000000000007</v>
      </c>
      <c r="EJ16" s="258">
        <v>-77.050999999999988</v>
      </c>
      <c r="EK16" s="258">
        <v>0</v>
      </c>
      <c r="EL16" s="258">
        <v>-33.4</v>
      </c>
      <c r="EM16" s="258">
        <v>-42.254494517970421</v>
      </c>
      <c r="EN16" s="258">
        <v>-9.9455054820295743</v>
      </c>
      <c r="EO16" s="258">
        <v>0.5</v>
      </c>
      <c r="EP16" s="258">
        <v>-35</v>
      </c>
      <c r="EQ16" s="258">
        <v>-52.5</v>
      </c>
      <c r="ER16" s="258">
        <v>-3.1000000000000085</v>
      </c>
      <c r="ES16" s="258">
        <v>-2.6</v>
      </c>
      <c r="ET16" s="258">
        <v>-35.499999999999993</v>
      </c>
      <c r="EU16" s="258">
        <v>-57.900000000000006</v>
      </c>
      <c r="EV16" s="57">
        <v>-89.800000000000011</v>
      </c>
      <c r="EW16" s="258">
        <v>0</v>
      </c>
      <c r="EX16" s="258">
        <v>-25.2</v>
      </c>
      <c r="EY16" s="258">
        <v>-0.89999999999999858</v>
      </c>
      <c r="EZ16" s="258">
        <v>-64.100000000000009</v>
      </c>
      <c r="FA16" s="326"/>
      <c r="FB16" s="326"/>
      <c r="FC16" s="326"/>
      <c r="FD16" s="326"/>
      <c r="FE16" s="326"/>
      <c r="FF16" s="326"/>
      <c r="FG16" s="326"/>
      <c r="FH16" s="326"/>
      <c r="FI16" s="326"/>
    </row>
    <row r="17" spans="1:165" s="11" customFormat="1" ht="15" customHeight="1" x14ac:dyDescent="0.2">
      <c r="A17" s="108" t="s">
        <v>151</v>
      </c>
      <c r="B17" s="109">
        <v>748.30000000000007</v>
      </c>
      <c r="C17" s="109">
        <v>393</v>
      </c>
      <c r="D17" s="109">
        <v>629.40000000000009</v>
      </c>
      <c r="E17" s="109">
        <v>840.1</v>
      </c>
      <c r="F17" s="109">
        <v>1089.1999999999998</v>
      </c>
      <c r="G17" s="109">
        <v>450.74</v>
      </c>
      <c r="H17" s="109">
        <v>659.09999999999991</v>
      </c>
      <c r="I17" s="109">
        <v>910.29</v>
      </c>
      <c r="J17" s="109">
        <v>1181.1999999999996</v>
      </c>
      <c r="K17" s="109">
        <v>495.9</v>
      </c>
      <c r="L17" s="109">
        <v>780.6</v>
      </c>
      <c r="M17" s="109">
        <v>964.2</v>
      </c>
      <c r="N17" s="109">
        <v>1153.8</v>
      </c>
      <c r="O17" s="109">
        <v>358.5</v>
      </c>
      <c r="P17" s="109">
        <v>111.9</v>
      </c>
      <c r="Q17" s="109">
        <v>72.60000000000025</v>
      </c>
      <c r="R17" s="109">
        <v>90.700000000000074</v>
      </c>
      <c r="S17" s="109">
        <v>287.29999999999995</v>
      </c>
      <c r="T17" s="109">
        <v>395.70000000000005</v>
      </c>
      <c r="U17" s="109">
        <v>519.59999999999991</v>
      </c>
      <c r="V17" s="109">
        <v>583.30000000000018</v>
      </c>
      <c r="W17" s="109">
        <v>197.30000000000004</v>
      </c>
      <c r="X17" s="109">
        <v>387.60000000000014</v>
      </c>
      <c r="Y17" s="109">
        <v>612.30000000000007</v>
      </c>
      <c r="Z17" s="109">
        <v>554.19999999999993</v>
      </c>
      <c r="AA17" s="109">
        <v>90.3</v>
      </c>
      <c r="AB17" s="109">
        <v>136.59999999999997</v>
      </c>
      <c r="AC17" s="109">
        <v>256.60000000000008</v>
      </c>
      <c r="AD17" s="109">
        <v>205.90000000000015</v>
      </c>
      <c r="AE17" s="109">
        <v>161.80000000000004</v>
      </c>
      <c r="AF17" s="109">
        <v>208.49999999999994</v>
      </c>
      <c r="AG17" s="109">
        <v>174.30000000000007</v>
      </c>
      <c r="AH17" s="259">
        <v>-22.79999999999983</v>
      </c>
      <c r="AI17" s="259">
        <v>203.29999999999998</v>
      </c>
      <c r="AJ17" s="259">
        <v>332.2000000000001</v>
      </c>
      <c r="AK17" s="259">
        <v>437.10000000000008</v>
      </c>
      <c r="AL17" s="259">
        <v>501</v>
      </c>
      <c r="AM17" s="259">
        <v>217.40000000000012</v>
      </c>
      <c r="AN17" s="259">
        <v>325.70000000000005</v>
      </c>
      <c r="AO17" s="259">
        <v>605.99999999999977</v>
      </c>
      <c r="AP17" s="259">
        <v>757.09999999999968</v>
      </c>
      <c r="AQ17" s="259">
        <v>279.89999999999998</v>
      </c>
      <c r="AR17" s="259">
        <v>380.3</v>
      </c>
      <c r="AS17" s="259">
        <v>545.70000000000005</v>
      </c>
      <c r="AT17" s="259">
        <v>736.30000000000018</v>
      </c>
      <c r="AU17" s="259">
        <v>328.2</v>
      </c>
      <c r="AV17" s="259">
        <v>512.80000000000007</v>
      </c>
      <c r="AW17" s="259">
        <v>765.30000000000007</v>
      </c>
      <c r="AX17" s="259">
        <v>914</v>
      </c>
      <c r="AY17" s="259">
        <v>371.09999999999997</v>
      </c>
      <c r="AZ17" s="259">
        <v>606.70000000000016</v>
      </c>
      <c r="BA17" s="259">
        <v>870.50000000000045</v>
      </c>
      <c r="BB17" s="259">
        <v>1095.8</v>
      </c>
      <c r="BC17" s="259">
        <v>311.60000000000002</v>
      </c>
      <c r="BD17" s="259">
        <v>583.49999999999989</v>
      </c>
      <c r="BE17" s="259">
        <v>826.40000000000009</v>
      </c>
      <c r="BF17" s="259">
        <v>1084.0999999999999</v>
      </c>
      <c r="BG17" s="259">
        <v>340.59999999999997</v>
      </c>
      <c r="BH17" s="259">
        <v>617.50000000000023</v>
      </c>
      <c r="BI17" s="259">
        <v>718.1</v>
      </c>
      <c r="BJ17" s="259">
        <v>795.3</v>
      </c>
      <c r="BK17" s="259">
        <v>279.55799999999994</v>
      </c>
      <c r="BL17" s="259">
        <v>571.70000000000027</v>
      </c>
      <c r="BM17" s="259">
        <v>833.09999999999991</v>
      </c>
      <c r="BN17" s="259">
        <v>1104.2999999999997</v>
      </c>
      <c r="BO17" s="259">
        <v>346.7</v>
      </c>
      <c r="BP17" s="259">
        <v>655.40000000000009</v>
      </c>
      <c r="BQ17" s="259">
        <v>900.89999999999986</v>
      </c>
      <c r="BR17" s="259">
        <v>1168.6000000000004</v>
      </c>
      <c r="BS17" s="259">
        <v>353.70000000000005</v>
      </c>
      <c r="BT17" s="259">
        <v>751</v>
      </c>
      <c r="BU17" s="259">
        <v>1065.3000000000004</v>
      </c>
      <c r="BV17" s="259">
        <v>1427.1</v>
      </c>
      <c r="BW17" s="259">
        <v>459.40000000000009</v>
      </c>
      <c r="BX17" s="259">
        <v>842.19999999999993</v>
      </c>
      <c r="BY17" s="259">
        <v>1297.5999999999999</v>
      </c>
      <c r="BZ17" s="259">
        <v>1736.2000000000003</v>
      </c>
      <c r="CA17" s="125"/>
      <c r="CB17" s="108" t="s">
        <v>151</v>
      </c>
      <c r="CC17" s="259">
        <v>393</v>
      </c>
      <c r="CD17" s="259">
        <v>236.40000000000009</v>
      </c>
      <c r="CE17" s="259">
        <v>210.69999999999993</v>
      </c>
      <c r="CF17" s="259">
        <v>249.0999999999998</v>
      </c>
      <c r="CG17" s="259">
        <v>450.74</v>
      </c>
      <c r="CH17" s="259">
        <v>208.3599999999999</v>
      </c>
      <c r="CI17" s="259">
        <v>251.19000000000005</v>
      </c>
      <c r="CJ17" s="259">
        <v>270.70999999999981</v>
      </c>
      <c r="CK17" s="259">
        <v>495.9</v>
      </c>
      <c r="CL17" s="259">
        <v>284.70000000000005</v>
      </c>
      <c r="CM17" s="259">
        <v>183.60000000000002</v>
      </c>
      <c r="CN17" s="259">
        <v>189.59999999999991</v>
      </c>
      <c r="CO17" s="259">
        <v>358.5</v>
      </c>
      <c r="CP17" s="259">
        <v>-246.6</v>
      </c>
      <c r="CQ17" s="259">
        <v>-39.299999999999756</v>
      </c>
      <c r="CR17" s="259">
        <v>18.099999999999824</v>
      </c>
      <c r="CS17" s="259">
        <v>287.29999999999995</v>
      </c>
      <c r="CT17" s="259">
        <v>108.40000000000009</v>
      </c>
      <c r="CU17" s="259">
        <v>123.89999999999986</v>
      </c>
      <c r="CV17" s="259">
        <v>63.700000000000273</v>
      </c>
      <c r="CW17" s="109">
        <v>197.30000000000004</v>
      </c>
      <c r="CX17" s="109">
        <v>190.3000000000001</v>
      </c>
      <c r="CY17" s="109">
        <v>224.69999999999993</v>
      </c>
      <c r="CZ17" s="259">
        <v>-58.100000000000136</v>
      </c>
      <c r="DA17" s="109">
        <v>90.3</v>
      </c>
      <c r="DB17" s="33">
        <v>46.299999999999969</v>
      </c>
      <c r="DC17" s="33">
        <v>120.00000000000011</v>
      </c>
      <c r="DD17" s="260">
        <v>-50.699999999999932</v>
      </c>
      <c r="DE17" s="260">
        <v>161.80000000000004</v>
      </c>
      <c r="DF17" s="260">
        <v>46.699999999999903</v>
      </c>
      <c r="DG17" s="260">
        <v>-34.199999999999875</v>
      </c>
      <c r="DH17" s="260">
        <v>-197.09999999999991</v>
      </c>
      <c r="DI17" s="260">
        <v>203.29999999999998</v>
      </c>
      <c r="DJ17" s="260">
        <v>128.90000000000012</v>
      </c>
      <c r="DK17" s="33">
        <v>104.89999999999998</v>
      </c>
      <c r="DL17" s="33">
        <v>63.89999999999992</v>
      </c>
      <c r="DM17" s="260">
        <v>217.40000000000012</v>
      </c>
      <c r="DN17" s="260">
        <v>108.29999999999993</v>
      </c>
      <c r="DO17" s="260">
        <v>280.29999999999973</v>
      </c>
      <c r="DP17" s="260">
        <v>151.09999999999991</v>
      </c>
      <c r="DQ17" s="259">
        <v>279.89999999999998</v>
      </c>
      <c r="DR17" s="259">
        <v>100.40000000000003</v>
      </c>
      <c r="DS17" s="259">
        <v>165.40000000000003</v>
      </c>
      <c r="DT17" s="259">
        <v>190.60000000000014</v>
      </c>
      <c r="DU17" s="259">
        <v>328.2</v>
      </c>
      <c r="DV17" s="259">
        <v>184.60000000000008</v>
      </c>
      <c r="DW17" s="259">
        <v>252.50000000000011</v>
      </c>
      <c r="DX17" s="259">
        <v>148.70000000000002</v>
      </c>
      <c r="DY17" s="259">
        <v>371.09999999999997</v>
      </c>
      <c r="DZ17" s="259">
        <v>235.60000000000011</v>
      </c>
      <c r="EA17" s="259">
        <v>263.8</v>
      </c>
      <c r="EB17" s="259">
        <v>225.30000000000007</v>
      </c>
      <c r="EC17" s="259">
        <v>311.60000000000008</v>
      </c>
      <c r="ED17" s="259">
        <v>271.89999999999992</v>
      </c>
      <c r="EE17" s="259">
        <v>242.9</v>
      </c>
      <c r="EF17" s="259">
        <v>257.7</v>
      </c>
      <c r="EG17" s="259">
        <v>340.59999999999997</v>
      </c>
      <c r="EH17" s="259">
        <v>276.90000000000003</v>
      </c>
      <c r="EI17" s="259">
        <v>100.5999999999998</v>
      </c>
      <c r="EJ17" s="259">
        <v>77.199999999999932</v>
      </c>
      <c r="EK17" s="259">
        <v>279.55799999999994</v>
      </c>
      <c r="EL17" s="259">
        <v>292.14200000000034</v>
      </c>
      <c r="EM17" s="259">
        <v>261.39999999999992</v>
      </c>
      <c r="EN17" s="259">
        <v>271.19999999999982</v>
      </c>
      <c r="EO17" s="259">
        <v>346.7</v>
      </c>
      <c r="EP17" s="259">
        <v>308.7000000000001</v>
      </c>
      <c r="EQ17" s="259">
        <v>245.49999999999977</v>
      </c>
      <c r="ER17" s="259">
        <v>267.7000000000005</v>
      </c>
      <c r="ES17" s="259">
        <v>353.70000000000005</v>
      </c>
      <c r="ET17" s="259">
        <v>397.29999999999995</v>
      </c>
      <c r="EU17" s="259">
        <v>314.30000000000041</v>
      </c>
      <c r="EV17" s="259">
        <v>361.7999999999995</v>
      </c>
      <c r="EW17" s="259">
        <v>459.40000000000009</v>
      </c>
      <c r="EX17" s="259">
        <v>382.79999999999984</v>
      </c>
      <c r="EY17" s="259">
        <v>455.4</v>
      </c>
      <c r="EZ17" s="259">
        <v>438.60000000000036</v>
      </c>
      <c r="FA17" s="326"/>
      <c r="FB17" s="326"/>
      <c r="FC17" s="326"/>
      <c r="FD17" s="326"/>
      <c r="FE17" s="326"/>
      <c r="FF17" s="326"/>
      <c r="FG17" s="326"/>
      <c r="FH17" s="326"/>
      <c r="FI17" s="326"/>
    </row>
    <row r="18" spans="1:165" s="11" customFormat="1" ht="15" customHeight="1" x14ac:dyDescent="0.2">
      <c r="A18" s="9" t="s">
        <v>152</v>
      </c>
      <c r="B18" s="258">
        <v>-107.5</v>
      </c>
      <c r="C18" s="258">
        <v>-66.599999999999994</v>
      </c>
      <c r="D18" s="258">
        <v>-110.5</v>
      </c>
      <c r="E18" s="258">
        <v>-162.80000000000001</v>
      </c>
      <c r="F18" s="258">
        <v>-221.5</v>
      </c>
      <c r="G18" s="258">
        <v>-81.599999999999994</v>
      </c>
      <c r="H18" s="258">
        <v>-127.7</v>
      </c>
      <c r="I18" s="258">
        <v>-191.18</v>
      </c>
      <c r="J18" s="258">
        <v>-215.2</v>
      </c>
      <c r="K18" s="258">
        <v>-103.4</v>
      </c>
      <c r="L18" s="258">
        <v>-135.19999999999999</v>
      </c>
      <c r="M18" s="258">
        <v>-173.2</v>
      </c>
      <c r="N18" s="258">
        <v>-130.9</v>
      </c>
      <c r="O18" s="258">
        <v>-46.6</v>
      </c>
      <c r="P18" s="258">
        <v>-12.1</v>
      </c>
      <c r="Q18" s="258">
        <v>-32.200000000000003</v>
      </c>
      <c r="R18" s="258">
        <v>-88.8</v>
      </c>
      <c r="S18" s="258">
        <v>-85.6</v>
      </c>
      <c r="T18" s="258">
        <v>-124.6</v>
      </c>
      <c r="U18" s="258">
        <v>-162.9</v>
      </c>
      <c r="V18" s="258">
        <v>-181.2</v>
      </c>
      <c r="W18" s="258">
        <v>-68.099999999999994</v>
      </c>
      <c r="X18" s="258">
        <v>-122.2</v>
      </c>
      <c r="Y18" s="258">
        <v>-189.6</v>
      </c>
      <c r="Z18" s="258">
        <v>-180.6</v>
      </c>
      <c r="AA18" s="258">
        <v>-32.299999999999997</v>
      </c>
      <c r="AB18" s="258">
        <v>-71.400000000000006</v>
      </c>
      <c r="AC18" s="258">
        <v>-151.5</v>
      </c>
      <c r="AD18" s="258">
        <v>-125.5</v>
      </c>
      <c r="AE18" s="258">
        <v>-53.300000000000004</v>
      </c>
      <c r="AF18" s="258">
        <v>-85.7</v>
      </c>
      <c r="AG18" s="258">
        <v>-138.9</v>
      </c>
      <c r="AH18" s="258">
        <v>-157.6</v>
      </c>
      <c r="AI18" s="258">
        <v>-32</v>
      </c>
      <c r="AJ18" s="258">
        <v>-30.3</v>
      </c>
      <c r="AK18" s="258">
        <v>-44.9</v>
      </c>
      <c r="AL18" s="258">
        <v>-39.6</v>
      </c>
      <c r="AM18" s="258">
        <v>-56.9</v>
      </c>
      <c r="AN18" s="258">
        <v>-64.099999999999994</v>
      </c>
      <c r="AO18" s="258">
        <v>-138.30000000000001</v>
      </c>
      <c r="AP18" s="258">
        <v>-164.2</v>
      </c>
      <c r="AQ18" s="258">
        <v>-34.5</v>
      </c>
      <c r="AR18" s="258">
        <v>-57.2</v>
      </c>
      <c r="AS18" s="258">
        <v>-100.1</v>
      </c>
      <c r="AT18" s="258">
        <v>-128.69999999999999</v>
      </c>
      <c r="AU18" s="258">
        <v>-56.7</v>
      </c>
      <c r="AV18" s="258">
        <v>-92.9</v>
      </c>
      <c r="AW18" s="258">
        <v>-148.9</v>
      </c>
      <c r="AX18" s="258">
        <v>-171.7</v>
      </c>
      <c r="AY18" s="258">
        <v>-69.099999999999994</v>
      </c>
      <c r="AZ18" s="258">
        <v>-128.6</v>
      </c>
      <c r="BA18" s="258">
        <v>-186.1</v>
      </c>
      <c r="BB18" s="258">
        <v>-228.1</v>
      </c>
      <c r="BC18" s="258">
        <v>-64.400000000000006</v>
      </c>
      <c r="BD18" s="258">
        <v>-129.6</v>
      </c>
      <c r="BE18" s="258">
        <v>-195.9</v>
      </c>
      <c r="BF18" s="258">
        <v>-256.5</v>
      </c>
      <c r="BG18" s="258">
        <v>-67.8</v>
      </c>
      <c r="BH18" s="258">
        <v>-146.1</v>
      </c>
      <c r="BI18" s="258">
        <v>-162.5</v>
      </c>
      <c r="BJ18" s="258">
        <v>-191.1</v>
      </c>
      <c r="BK18" s="258">
        <v>-78.8</v>
      </c>
      <c r="BL18" s="258">
        <v>-158.9</v>
      </c>
      <c r="BM18" s="258">
        <v>-225.9</v>
      </c>
      <c r="BN18" s="258">
        <v>-292.3</v>
      </c>
      <c r="BO18" s="258">
        <v>-81.599999999999994</v>
      </c>
      <c r="BP18" s="258">
        <v>-120.4</v>
      </c>
      <c r="BQ18" s="258">
        <v>-176.4</v>
      </c>
      <c r="BR18" s="258">
        <v>-250.29999999999998</v>
      </c>
      <c r="BS18" s="258">
        <v>-88.699999999999989</v>
      </c>
      <c r="BT18" s="258">
        <v>-191.39999999999998</v>
      </c>
      <c r="BU18" s="258">
        <v>-267.89999999999998</v>
      </c>
      <c r="BV18" s="258">
        <v>-394.4</v>
      </c>
      <c r="BW18" s="258">
        <v>-107.4</v>
      </c>
      <c r="BX18" s="258">
        <v>-220.7</v>
      </c>
      <c r="BY18" s="258">
        <v>-331.4</v>
      </c>
      <c r="BZ18" s="258">
        <v>-436.7</v>
      </c>
      <c r="CA18" s="125"/>
      <c r="CB18" s="9" t="s">
        <v>152</v>
      </c>
      <c r="CC18" s="258">
        <v>-66.599999999999994</v>
      </c>
      <c r="CD18" s="258">
        <v>-43.900000000000006</v>
      </c>
      <c r="CE18" s="258">
        <v>-52.300000000000011</v>
      </c>
      <c r="CF18" s="258">
        <v>-58.699999999999989</v>
      </c>
      <c r="CG18" s="258">
        <v>-81.599999999999994</v>
      </c>
      <c r="CH18" s="258">
        <v>-46.100000000000009</v>
      </c>
      <c r="CI18" s="258">
        <v>-63.480000000000004</v>
      </c>
      <c r="CJ18" s="258">
        <v>-24.019999999999982</v>
      </c>
      <c r="CK18" s="258">
        <v>-103.4</v>
      </c>
      <c r="CL18" s="258">
        <v>-31.799999999999983</v>
      </c>
      <c r="CM18" s="258">
        <v>-38</v>
      </c>
      <c r="CN18" s="258">
        <v>42.299999999999983</v>
      </c>
      <c r="CO18" s="258">
        <v>-46.6</v>
      </c>
      <c r="CP18" s="258">
        <v>34.5</v>
      </c>
      <c r="CQ18" s="258">
        <v>-20.100000000000001</v>
      </c>
      <c r="CR18" s="258">
        <v>-56.599999999999994</v>
      </c>
      <c r="CS18" s="258">
        <v>-85.6</v>
      </c>
      <c r="CT18" s="258">
        <v>-39</v>
      </c>
      <c r="CU18" s="258">
        <v>-38.300000000000011</v>
      </c>
      <c r="CV18" s="258">
        <v>-18.299999999999983</v>
      </c>
      <c r="CW18" s="258">
        <v>-68.099999999999994</v>
      </c>
      <c r="CX18" s="258">
        <v>-54.100000000000009</v>
      </c>
      <c r="CY18" s="258">
        <v>-67.399999999999991</v>
      </c>
      <c r="CZ18" s="258">
        <v>9</v>
      </c>
      <c r="DA18" s="258">
        <v>-32.299999999999997</v>
      </c>
      <c r="DB18" s="258">
        <v>-39.100000000000009</v>
      </c>
      <c r="DC18" s="258">
        <v>-80.099999999999994</v>
      </c>
      <c r="DD18" s="258">
        <v>26</v>
      </c>
      <c r="DE18" s="258">
        <v>-53.300000000000004</v>
      </c>
      <c r="DF18" s="258">
        <v>-32.4</v>
      </c>
      <c r="DG18" s="258">
        <v>-53.2</v>
      </c>
      <c r="DH18" s="258">
        <v>-18.699999999999989</v>
      </c>
      <c r="DI18" s="258">
        <v>-32</v>
      </c>
      <c r="DJ18" s="258">
        <v>1.6999999999999993</v>
      </c>
      <c r="DK18" s="258">
        <v>-14.599999999999998</v>
      </c>
      <c r="DL18" s="258">
        <v>5.2999999999999972</v>
      </c>
      <c r="DM18" s="258">
        <v>-56.9</v>
      </c>
      <c r="DN18" s="258">
        <v>-7.1999999999999957</v>
      </c>
      <c r="DO18" s="258">
        <v>-74.200000000000017</v>
      </c>
      <c r="DP18" s="258">
        <v>-25.899999999999977</v>
      </c>
      <c r="DQ18" s="258">
        <v>-34.5</v>
      </c>
      <c r="DR18" s="258">
        <v>-22.700000000000003</v>
      </c>
      <c r="DS18" s="258">
        <v>-42.899999999999991</v>
      </c>
      <c r="DT18" s="258">
        <v>-28.599999999999994</v>
      </c>
      <c r="DU18" s="258">
        <v>-56.7</v>
      </c>
      <c r="DV18" s="258">
        <v>-36.200000000000003</v>
      </c>
      <c r="DW18" s="258">
        <v>-56</v>
      </c>
      <c r="DX18" s="258">
        <v>-22.799999999999983</v>
      </c>
      <c r="DY18" s="258">
        <v>-69.099999999999994</v>
      </c>
      <c r="DZ18" s="258">
        <v>-59.5</v>
      </c>
      <c r="EA18" s="258">
        <v>-57.5</v>
      </c>
      <c r="EB18" s="258">
        <v>-42</v>
      </c>
      <c r="EC18" s="258">
        <v>-64.400000000000006</v>
      </c>
      <c r="ED18" s="258">
        <v>-65.199999999999989</v>
      </c>
      <c r="EE18" s="258">
        <v>-66.300000000000011</v>
      </c>
      <c r="EF18" s="258">
        <v>-60.599999999999994</v>
      </c>
      <c r="EG18" s="258">
        <v>-67.8</v>
      </c>
      <c r="EH18" s="258">
        <v>-78.3</v>
      </c>
      <c r="EI18" s="258">
        <v>-16.400000000000006</v>
      </c>
      <c r="EJ18" s="258">
        <v>-28.599999999999994</v>
      </c>
      <c r="EK18" s="258">
        <v>-78.8</v>
      </c>
      <c r="EL18" s="258">
        <v>-80.100000000000009</v>
      </c>
      <c r="EM18" s="258">
        <v>-67</v>
      </c>
      <c r="EN18" s="258">
        <v>-66.400000000000006</v>
      </c>
      <c r="EO18" s="258">
        <v>-81.599999999999994</v>
      </c>
      <c r="EP18" s="258">
        <v>-38.800000000000011</v>
      </c>
      <c r="EQ18" s="258">
        <v>-56</v>
      </c>
      <c r="ER18" s="258">
        <v>-73.899999999999977</v>
      </c>
      <c r="ES18" s="258">
        <v>-88.699999999999989</v>
      </c>
      <c r="ET18" s="258">
        <v>-102.69999999999999</v>
      </c>
      <c r="EU18" s="258">
        <v>-76.5</v>
      </c>
      <c r="EV18" s="57">
        <v>-126.5</v>
      </c>
      <c r="EW18" s="258">
        <v>-107.4</v>
      </c>
      <c r="EX18" s="258">
        <v>-113.29999999999998</v>
      </c>
      <c r="EY18" s="258">
        <v>-110.69999999999999</v>
      </c>
      <c r="EZ18" s="258">
        <v>-105.30000000000001</v>
      </c>
      <c r="FA18" s="326"/>
      <c r="FB18" s="326"/>
      <c r="FC18" s="326"/>
      <c r="FD18" s="326"/>
      <c r="FE18" s="326"/>
      <c r="FF18" s="326"/>
      <c r="FG18" s="326"/>
      <c r="FH18" s="326"/>
      <c r="FI18" s="326"/>
    </row>
    <row r="19" spans="1:165" s="11" customFormat="1" ht="15" customHeight="1" x14ac:dyDescent="0.2">
      <c r="A19" s="9" t="s">
        <v>153</v>
      </c>
      <c r="B19" s="258">
        <v>-8.4</v>
      </c>
      <c r="C19" s="258">
        <v>-2.7</v>
      </c>
      <c r="D19" s="258">
        <v>-3.5</v>
      </c>
      <c r="E19" s="258">
        <v>-6.6</v>
      </c>
      <c r="F19" s="258">
        <v>-9.4</v>
      </c>
      <c r="G19" s="258">
        <v>-2.6</v>
      </c>
      <c r="H19" s="258">
        <v>-5.4</v>
      </c>
      <c r="I19" s="258">
        <v>-8.65</v>
      </c>
      <c r="J19" s="258">
        <v>-12.8</v>
      </c>
      <c r="K19" s="258">
        <v>-2.8</v>
      </c>
      <c r="L19" s="258">
        <v>-5.5</v>
      </c>
      <c r="M19" s="258">
        <v>-7.7</v>
      </c>
      <c r="N19" s="258">
        <v>-9.5</v>
      </c>
      <c r="O19" s="258">
        <v>-2</v>
      </c>
      <c r="P19" s="258">
        <v>0.5</v>
      </c>
      <c r="Q19" s="258">
        <v>-1.1000000000000001</v>
      </c>
      <c r="R19" s="258">
        <v>0.5</v>
      </c>
      <c r="S19" s="258">
        <v>-1.1000000000000001</v>
      </c>
      <c r="T19" s="258">
        <v>-1</v>
      </c>
      <c r="U19" s="258">
        <v>-2.2999999999999998</v>
      </c>
      <c r="V19" s="258">
        <v>-1.3</v>
      </c>
      <c r="W19" s="258">
        <v>-1.6</v>
      </c>
      <c r="X19" s="258">
        <v>-2.5</v>
      </c>
      <c r="Y19" s="258">
        <v>-3.8</v>
      </c>
      <c r="Z19" s="262">
        <v>-5</v>
      </c>
      <c r="AA19" s="262">
        <v>-1.2</v>
      </c>
      <c r="AB19" s="258">
        <v>-1.8</v>
      </c>
      <c r="AC19" s="258">
        <v>-0.2</v>
      </c>
      <c r="AD19" s="258">
        <v>0.5</v>
      </c>
      <c r="AE19" s="262">
        <v>0.5</v>
      </c>
      <c r="AF19" s="258">
        <v>1</v>
      </c>
      <c r="AG19" s="258">
        <v>1.8</v>
      </c>
      <c r="AH19" s="258">
        <v>4.2</v>
      </c>
      <c r="AI19" s="258">
        <v>-0.1</v>
      </c>
      <c r="AJ19" s="258">
        <v>2.8</v>
      </c>
      <c r="AK19" s="258">
        <v>3.1</v>
      </c>
      <c r="AL19" s="258">
        <v>3.4</v>
      </c>
      <c r="AM19" s="258">
        <v>-0.5</v>
      </c>
      <c r="AN19" s="258">
        <v>-1</v>
      </c>
      <c r="AO19" s="258">
        <v>-2.1</v>
      </c>
      <c r="AP19" s="258">
        <v>-3.1</v>
      </c>
      <c r="AQ19" s="258">
        <v>-1.1000000000000001</v>
      </c>
      <c r="AR19" s="258">
        <v>-2</v>
      </c>
      <c r="AS19" s="258">
        <v>-3.2</v>
      </c>
      <c r="AT19" s="258">
        <v>-3.1</v>
      </c>
      <c r="AU19" s="258">
        <v>-0.8</v>
      </c>
      <c r="AV19" s="258">
        <v>-1.7</v>
      </c>
      <c r="AW19" s="258">
        <v>-2.5</v>
      </c>
      <c r="AX19" s="258">
        <v>7.9</v>
      </c>
      <c r="AY19" s="258">
        <v>-1.1000000000000001</v>
      </c>
      <c r="AZ19" s="258">
        <v>-1.8</v>
      </c>
      <c r="BA19" s="258">
        <v>-2.5</v>
      </c>
      <c r="BB19" s="258">
        <v>-3.8</v>
      </c>
      <c r="BC19" s="258">
        <v>-1.8</v>
      </c>
      <c r="BD19" s="258">
        <v>-3.4</v>
      </c>
      <c r="BE19" s="258">
        <v>-4.5</v>
      </c>
      <c r="BF19" s="258">
        <v>-4.5999999999999996</v>
      </c>
      <c r="BG19" s="258">
        <v>-2.2000000000000002</v>
      </c>
      <c r="BH19" s="258">
        <v>-3.8</v>
      </c>
      <c r="BI19" s="258">
        <v>-3.4</v>
      </c>
      <c r="BJ19" s="258">
        <v>-3.8</v>
      </c>
      <c r="BK19" s="258">
        <v>-0.65800000000000003</v>
      </c>
      <c r="BL19" s="258">
        <v>-2.2000000000000002</v>
      </c>
      <c r="BM19" s="258">
        <v>-3.3</v>
      </c>
      <c r="BN19" s="258">
        <v>-4.4000000000000004</v>
      </c>
      <c r="BO19" s="258">
        <v>-3.2</v>
      </c>
      <c r="BP19" s="258">
        <v>-9.1999999999999993</v>
      </c>
      <c r="BQ19" s="258">
        <v>-8.6</v>
      </c>
      <c r="BR19" s="258">
        <v>-11.3</v>
      </c>
      <c r="BS19" s="258">
        <v>-2.2000000000000002</v>
      </c>
      <c r="BT19" s="258">
        <v>-4.0999999999999996</v>
      </c>
      <c r="BU19" s="258">
        <v>-6.3000000000000007</v>
      </c>
      <c r="BV19" s="258">
        <v>-6.7</v>
      </c>
      <c r="BW19" s="258">
        <v>-0.7</v>
      </c>
      <c r="BX19" s="258">
        <v>-10.3</v>
      </c>
      <c r="BY19" s="258">
        <v>-20.099999999999998</v>
      </c>
      <c r="BZ19" s="258">
        <v>-26.1</v>
      </c>
      <c r="CA19" s="125"/>
      <c r="CB19" s="9" t="s">
        <v>153</v>
      </c>
      <c r="CC19" s="258">
        <v>-2.7</v>
      </c>
      <c r="CD19" s="258">
        <v>-0.79999999999999982</v>
      </c>
      <c r="CE19" s="258">
        <v>-3.0999999999999996</v>
      </c>
      <c r="CF19" s="258">
        <v>-2.8000000000000007</v>
      </c>
      <c r="CG19" s="258">
        <v>-2.6</v>
      </c>
      <c r="CH19" s="258">
        <v>-2.8000000000000003</v>
      </c>
      <c r="CI19" s="258">
        <v>-3.25</v>
      </c>
      <c r="CJ19" s="258">
        <v>-4.1500000000000004</v>
      </c>
      <c r="CK19" s="258">
        <v>-2.8</v>
      </c>
      <c r="CL19" s="258">
        <v>-2.7</v>
      </c>
      <c r="CM19" s="258">
        <v>-2.2000000000000002</v>
      </c>
      <c r="CN19" s="258">
        <v>-1.7999999999999998</v>
      </c>
      <c r="CO19" s="258">
        <v>-2</v>
      </c>
      <c r="CP19" s="258">
        <v>2.5</v>
      </c>
      <c r="CQ19" s="258">
        <v>-1.6</v>
      </c>
      <c r="CR19" s="258">
        <v>1.6</v>
      </c>
      <c r="CS19" s="258">
        <v>-1.1000000000000001</v>
      </c>
      <c r="CT19" s="258">
        <v>0.10000000000000009</v>
      </c>
      <c r="CU19" s="258">
        <v>-1.2999999999999998</v>
      </c>
      <c r="CV19" s="258">
        <v>0.99999999999999978</v>
      </c>
      <c r="CW19" s="258">
        <v>-1.6</v>
      </c>
      <c r="CX19" s="258">
        <v>-0.89999999999999991</v>
      </c>
      <c r="CY19" s="258">
        <v>-1.2999999999999998</v>
      </c>
      <c r="CZ19" s="258">
        <v>-1.2000000000000002</v>
      </c>
      <c r="DA19" s="258">
        <v>-1.2</v>
      </c>
      <c r="DB19" s="258">
        <v>-0.60000000000000009</v>
      </c>
      <c r="DC19" s="258">
        <v>1.6</v>
      </c>
      <c r="DD19" s="258">
        <v>0.7</v>
      </c>
      <c r="DE19" s="258">
        <v>0.5</v>
      </c>
      <c r="DF19" s="258">
        <v>0.5</v>
      </c>
      <c r="DG19" s="258">
        <v>0.8</v>
      </c>
      <c r="DH19" s="258">
        <v>2.4000000000000004</v>
      </c>
      <c r="DI19" s="258">
        <v>-0.1</v>
      </c>
      <c r="DJ19" s="258">
        <v>2.9</v>
      </c>
      <c r="DK19" s="258">
        <v>0.30000000000000027</v>
      </c>
      <c r="DL19" s="258">
        <v>0.29999999999999982</v>
      </c>
      <c r="DM19" s="258">
        <v>-0.5</v>
      </c>
      <c r="DN19" s="258">
        <v>-0.5</v>
      </c>
      <c r="DO19" s="258">
        <v>-1.1000000000000001</v>
      </c>
      <c r="DP19" s="258">
        <v>-1</v>
      </c>
      <c r="DQ19" s="258">
        <v>-1.1000000000000001</v>
      </c>
      <c r="DR19" s="258">
        <v>-0.89999999999999991</v>
      </c>
      <c r="DS19" s="258">
        <v>-1.2000000000000002</v>
      </c>
      <c r="DT19" s="258">
        <v>0.10000000000000009</v>
      </c>
      <c r="DU19" s="258">
        <v>-0.8</v>
      </c>
      <c r="DV19" s="258">
        <v>-0.89999999999999991</v>
      </c>
      <c r="DW19" s="258">
        <v>-0.8</v>
      </c>
      <c r="DX19" s="258">
        <v>10.4</v>
      </c>
      <c r="DY19" s="258">
        <v>-1.1000000000000001</v>
      </c>
      <c r="DZ19" s="258">
        <v>-0.7</v>
      </c>
      <c r="EA19" s="258">
        <v>-0.7</v>
      </c>
      <c r="EB19" s="258">
        <v>-1.2999999999999998</v>
      </c>
      <c r="EC19" s="258">
        <v>-1.8</v>
      </c>
      <c r="ED19" s="258">
        <v>-1.5999999999999999</v>
      </c>
      <c r="EE19" s="258">
        <v>-1.1000000000000001</v>
      </c>
      <c r="EF19" s="258">
        <v>-9.9999999999999645E-2</v>
      </c>
      <c r="EG19" s="258">
        <v>-2.2000000000000002</v>
      </c>
      <c r="EH19" s="258">
        <v>-1.5999999999999996</v>
      </c>
      <c r="EI19" s="258">
        <v>0.39999999999999991</v>
      </c>
      <c r="EJ19" s="258">
        <v>-0.39999999999999991</v>
      </c>
      <c r="EK19" s="258">
        <v>-0.65800000000000003</v>
      </c>
      <c r="EL19" s="258">
        <v>-1.5420000000000003</v>
      </c>
      <c r="EM19" s="258">
        <v>-1.0999999999999996</v>
      </c>
      <c r="EN19" s="258">
        <v>-1.1000000000000005</v>
      </c>
      <c r="EO19" s="258">
        <v>-3.2</v>
      </c>
      <c r="EP19" s="258">
        <v>-5.9999999999999991</v>
      </c>
      <c r="EQ19" s="258">
        <v>0.59999999999999964</v>
      </c>
      <c r="ER19" s="258">
        <v>-2.7000000000000011</v>
      </c>
      <c r="ES19" s="258">
        <v>-2.2000000000000002</v>
      </c>
      <c r="ET19" s="258">
        <v>-1.8999999999999995</v>
      </c>
      <c r="EU19" s="258">
        <v>-2.2000000000000011</v>
      </c>
      <c r="EV19" s="57">
        <v>-0.39999999999999947</v>
      </c>
      <c r="EW19" s="258">
        <v>-0.7</v>
      </c>
      <c r="EX19" s="258">
        <v>-9.6000000000000014</v>
      </c>
      <c r="EY19" s="258">
        <v>-9.7999999999999972</v>
      </c>
      <c r="EZ19" s="258">
        <v>-6.0000000000000036</v>
      </c>
      <c r="FA19" s="326"/>
      <c r="FB19" s="326"/>
      <c r="FC19" s="326"/>
      <c r="FD19" s="326"/>
      <c r="FE19" s="326"/>
      <c r="FF19" s="326"/>
      <c r="FG19" s="326"/>
      <c r="FH19" s="326"/>
      <c r="FI19" s="326"/>
    </row>
    <row r="20" spans="1:165" s="11" customFormat="1" ht="15" customHeight="1" x14ac:dyDescent="0.2">
      <c r="A20" s="263" t="s">
        <v>154</v>
      </c>
      <c r="B20" s="264">
        <v>632.40000000000009</v>
      </c>
      <c r="C20" s="264">
        <v>323.70000000000005</v>
      </c>
      <c r="D20" s="264">
        <v>515.40000000000009</v>
      </c>
      <c r="E20" s="264">
        <v>670.7</v>
      </c>
      <c r="F20" s="264">
        <v>858.29999999999973</v>
      </c>
      <c r="G20" s="264">
        <v>366.53999999999996</v>
      </c>
      <c r="H20" s="264">
        <v>525.99999999999989</v>
      </c>
      <c r="I20" s="264">
        <v>710.46</v>
      </c>
      <c r="J20" s="264">
        <v>953.19999999999959</v>
      </c>
      <c r="K20" s="264">
        <v>389.7</v>
      </c>
      <c r="L20" s="264">
        <v>639.9</v>
      </c>
      <c r="M20" s="264">
        <v>783.3</v>
      </c>
      <c r="N20" s="264">
        <v>1013.4</v>
      </c>
      <c r="O20" s="264">
        <v>309.89999999999998</v>
      </c>
      <c r="P20" s="264">
        <v>100.3</v>
      </c>
      <c r="Q20" s="264">
        <v>39.300000000000246</v>
      </c>
      <c r="R20" s="264">
        <v>2.4000000000000767</v>
      </c>
      <c r="S20" s="264">
        <v>200.59999999999997</v>
      </c>
      <c r="T20" s="264">
        <v>270.10000000000002</v>
      </c>
      <c r="U20" s="264">
        <v>354.39999999999992</v>
      </c>
      <c r="V20" s="264">
        <v>400.80000000000018</v>
      </c>
      <c r="W20" s="264">
        <v>127.60000000000005</v>
      </c>
      <c r="X20" s="264">
        <v>262.90000000000015</v>
      </c>
      <c r="Y20" s="264">
        <v>418.90000000000003</v>
      </c>
      <c r="Z20" s="264">
        <v>368.59999999999991</v>
      </c>
      <c r="AA20" s="264">
        <v>56.8</v>
      </c>
      <c r="AB20" s="264">
        <v>63.399999999999963</v>
      </c>
      <c r="AC20" s="264">
        <v>104.90000000000008</v>
      </c>
      <c r="AD20" s="264">
        <v>80.900000000000148</v>
      </c>
      <c r="AE20" s="264">
        <v>109.00000000000003</v>
      </c>
      <c r="AF20" s="264">
        <v>123.79999999999994</v>
      </c>
      <c r="AG20" s="264">
        <v>37.20000000000006</v>
      </c>
      <c r="AH20" s="264">
        <v>-176.19999999999985</v>
      </c>
      <c r="AI20" s="264">
        <v>171.2</v>
      </c>
      <c r="AJ20" s="264">
        <v>304.7000000000001</v>
      </c>
      <c r="AK20" s="264">
        <v>395.30000000000013</v>
      </c>
      <c r="AL20" s="264">
        <v>464.79999999999995</v>
      </c>
      <c r="AM20" s="264">
        <v>160.00000000000011</v>
      </c>
      <c r="AN20" s="264">
        <v>260.60000000000002</v>
      </c>
      <c r="AO20" s="264">
        <v>465.59999999999974</v>
      </c>
      <c r="AP20" s="264">
        <v>589.79999999999961</v>
      </c>
      <c r="AQ20" s="264">
        <v>244.3</v>
      </c>
      <c r="AR20" s="264">
        <v>321.10000000000002</v>
      </c>
      <c r="AS20" s="264">
        <v>442.40000000000003</v>
      </c>
      <c r="AT20" s="264">
        <v>604.50000000000011</v>
      </c>
      <c r="AU20" s="265">
        <v>270.7</v>
      </c>
      <c r="AV20" s="264">
        <v>418.2000000000001</v>
      </c>
      <c r="AW20" s="261">
        <v>613.90000000000009</v>
      </c>
      <c r="AX20" s="261">
        <v>750.19999999999993</v>
      </c>
      <c r="AY20" s="261">
        <v>300.89999999999998</v>
      </c>
      <c r="AZ20" s="261">
        <v>476.30000000000013</v>
      </c>
      <c r="BA20" s="261">
        <v>681.90000000000043</v>
      </c>
      <c r="BB20" s="261">
        <v>863.9</v>
      </c>
      <c r="BC20" s="261">
        <v>245.4</v>
      </c>
      <c r="BD20" s="261">
        <v>450.49999999999989</v>
      </c>
      <c r="BE20" s="261">
        <v>626.00000000000011</v>
      </c>
      <c r="BF20" s="261">
        <v>822.99999999999989</v>
      </c>
      <c r="BG20" s="261">
        <v>270.59999999999997</v>
      </c>
      <c r="BH20" s="261">
        <v>467.60000000000019</v>
      </c>
      <c r="BI20" s="261">
        <v>552.20000000000005</v>
      </c>
      <c r="BJ20" s="261">
        <v>600.4</v>
      </c>
      <c r="BK20" s="261">
        <v>200.09999999999994</v>
      </c>
      <c r="BL20" s="261">
        <v>410.60000000000031</v>
      </c>
      <c r="BM20" s="261">
        <v>603.9</v>
      </c>
      <c r="BN20" s="261">
        <v>807.5999999999998</v>
      </c>
      <c r="BO20" s="261">
        <v>261.90000000000003</v>
      </c>
      <c r="BP20" s="261">
        <v>525.80000000000007</v>
      </c>
      <c r="BQ20" s="261">
        <v>715.89999999999986</v>
      </c>
      <c r="BR20" s="261">
        <v>907.00000000000045</v>
      </c>
      <c r="BS20" s="261">
        <v>262.80000000000007</v>
      </c>
      <c r="BT20" s="261">
        <v>555.5</v>
      </c>
      <c r="BU20" s="261">
        <v>791.10000000000048</v>
      </c>
      <c r="BV20" s="261">
        <v>1025.9999999999998</v>
      </c>
      <c r="BW20" s="261">
        <v>351.30000000000013</v>
      </c>
      <c r="BX20" s="261">
        <v>611.20000000000005</v>
      </c>
      <c r="BY20" s="261">
        <v>946.09999999999991</v>
      </c>
      <c r="BZ20" s="261">
        <v>1273.4000000000003</v>
      </c>
      <c r="CA20" s="125"/>
      <c r="CB20" s="263" t="s">
        <v>154</v>
      </c>
      <c r="CC20" s="264">
        <v>323.70000000000005</v>
      </c>
      <c r="CD20" s="264">
        <v>191.70000000000005</v>
      </c>
      <c r="CE20" s="264">
        <v>155.29999999999995</v>
      </c>
      <c r="CF20" s="264">
        <v>187.59999999999968</v>
      </c>
      <c r="CG20" s="264">
        <v>366.53999999999996</v>
      </c>
      <c r="CH20" s="264">
        <v>159.45999999999992</v>
      </c>
      <c r="CI20" s="264">
        <v>184.46000000000015</v>
      </c>
      <c r="CJ20" s="264">
        <v>242.74</v>
      </c>
      <c r="CK20" s="264">
        <v>389.7</v>
      </c>
      <c r="CL20" s="264">
        <v>250.2</v>
      </c>
      <c r="CM20" s="264">
        <v>143.39999999999998</v>
      </c>
      <c r="CN20" s="264">
        <v>230.10000000000002</v>
      </c>
      <c r="CO20" s="264">
        <v>309.89999999999998</v>
      </c>
      <c r="CP20" s="264">
        <v>-209.59999999999997</v>
      </c>
      <c r="CQ20" s="264">
        <v>-60.999999999999751</v>
      </c>
      <c r="CR20" s="264">
        <v>-36.900000000000169</v>
      </c>
      <c r="CS20" s="264">
        <v>200.59999999999997</v>
      </c>
      <c r="CT20" s="264">
        <v>69.500000000000057</v>
      </c>
      <c r="CU20" s="264">
        <v>84.299999999999898</v>
      </c>
      <c r="CV20" s="264">
        <v>46.400000000000261</v>
      </c>
      <c r="CW20" s="264">
        <v>127.60000000000005</v>
      </c>
      <c r="CX20" s="264">
        <v>135.3000000000001</v>
      </c>
      <c r="CY20" s="264">
        <v>155.99999999999989</v>
      </c>
      <c r="CZ20" s="264">
        <v>-50.300000000000125</v>
      </c>
      <c r="DA20" s="264">
        <v>56.8</v>
      </c>
      <c r="DB20" s="264">
        <v>6.5999999999999659</v>
      </c>
      <c r="DC20" s="264">
        <v>41.500000000000114</v>
      </c>
      <c r="DD20" s="264">
        <v>-23.999999999999929</v>
      </c>
      <c r="DE20" s="264">
        <v>109.00000000000003</v>
      </c>
      <c r="DF20" s="264">
        <v>14.799999999999912</v>
      </c>
      <c r="DG20" s="264">
        <v>-86.599999999999881</v>
      </c>
      <c r="DH20" s="264">
        <v>-213.39999999999992</v>
      </c>
      <c r="DI20" s="264">
        <v>171.2</v>
      </c>
      <c r="DJ20" s="264">
        <v>133.50000000000011</v>
      </c>
      <c r="DK20" s="264">
        <v>90.600000000000023</v>
      </c>
      <c r="DL20" s="264">
        <v>69.499999999999829</v>
      </c>
      <c r="DM20" s="264">
        <v>160.00000000000011</v>
      </c>
      <c r="DN20" s="264">
        <v>100.59999999999991</v>
      </c>
      <c r="DO20" s="264">
        <v>204.99999999999972</v>
      </c>
      <c r="DP20" s="264">
        <v>124.19999999999987</v>
      </c>
      <c r="DQ20" s="264">
        <v>244.29999999999998</v>
      </c>
      <c r="DR20" s="264">
        <v>76.800000000000011</v>
      </c>
      <c r="DS20" s="264">
        <v>121.30000000000001</v>
      </c>
      <c r="DT20" s="264">
        <v>162.10000000000008</v>
      </c>
      <c r="DU20" s="264">
        <v>270.7</v>
      </c>
      <c r="DV20" s="264">
        <v>147.50000000000009</v>
      </c>
      <c r="DW20" s="264">
        <v>195.7000000000001</v>
      </c>
      <c r="DX20" s="264">
        <v>136.30000000000004</v>
      </c>
      <c r="DY20" s="264">
        <v>300.89999999999998</v>
      </c>
      <c r="DZ20" s="264">
        <v>175.40000000000012</v>
      </c>
      <c r="EA20" s="264">
        <v>205.60000000000002</v>
      </c>
      <c r="EB20" s="266">
        <v>182.00000000000006</v>
      </c>
      <c r="EC20" s="261">
        <v>245.40000000000006</v>
      </c>
      <c r="ED20" s="261">
        <v>205.09999999999994</v>
      </c>
      <c r="EE20" s="261">
        <v>175.5</v>
      </c>
      <c r="EF20" s="261">
        <v>197</v>
      </c>
      <c r="EG20" s="261">
        <v>270.59999999999997</v>
      </c>
      <c r="EH20" s="261">
        <v>197.00000000000003</v>
      </c>
      <c r="EI20" s="266">
        <v>84.599999999999852</v>
      </c>
      <c r="EJ20" s="266">
        <v>48.199999999999932</v>
      </c>
      <c r="EK20" s="261">
        <v>200.09999999999994</v>
      </c>
      <c r="EL20" s="261">
        <v>210.50000000000037</v>
      </c>
      <c r="EM20" s="261">
        <v>193.29999999999993</v>
      </c>
      <c r="EN20" s="266">
        <v>203.69999999999982</v>
      </c>
      <c r="EO20" s="266">
        <v>261.90000000000003</v>
      </c>
      <c r="EP20" s="261">
        <v>263.90000000000003</v>
      </c>
      <c r="EQ20" s="261">
        <v>190.0999999999998</v>
      </c>
      <c r="ER20" s="261">
        <v>191.10000000000059</v>
      </c>
      <c r="ES20" s="261">
        <v>262.80000000000007</v>
      </c>
      <c r="ET20" s="261">
        <v>292.69999999999993</v>
      </c>
      <c r="EU20" s="261">
        <v>235.60000000000048</v>
      </c>
      <c r="EV20" s="261">
        <v>234.8999999999993</v>
      </c>
      <c r="EW20" s="261">
        <v>351.30000000000013</v>
      </c>
      <c r="EX20" s="261">
        <v>259.89999999999992</v>
      </c>
      <c r="EY20" s="261">
        <v>334.9</v>
      </c>
      <c r="EZ20" s="261">
        <v>327.30000000000041</v>
      </c>
      <c r="FA20" s="326"/>
      <c r="FB20" s="326"/>
      <c r="FC20" s="326"/>
      <c r="FD20" s="326"/>
      <c r="FE20" s="326"/>
      <c r="FF20" s="326"/>
      <c r="FG20" s="326"/>
      <c r="FH20" s="326"/>
      <c r="FI20" s="326"/>
    </row>
    <row r="21" spans="1:165" x14ac:dyDescent="0.25">
      <c r="B21" s="19"/>
      <c r="C21" s="267"/>
      <c r="D21" s="267"/>
      <c r="E21" s="267"/>
      <c r="F21" s="267"/>
      <c r="G21" s="267"/>
      <c r="H21" s="267"/>
      <c r="I21" s="267"/>
      <c r="J21" s="267"/>
      <c r="K21" s="267"/>
      <c r="L21" s="20"/>
      <c r="M21" s="20"/>
      <c r="N21" s="20"/>
      <c r="O21" s="20"/>
      <c r="P21" s="20"/>
      <c r="Q21" s="20"/>
      <c r="R21" s="20"/>
      <c r="S21" s="20"/>
      <c r="T21" s="20"/>
      <c r="U21" s="20"/>
      <c r="V21" s="20"/>
      <c r="CA21" s="125"/>
      <c r="EB21" s="127"/>
      <c r="EF21" s="127"/>
    </row>
    <row r="22" spans="1:165" s="18" customFormat="1" x14ac:dyDescent="0.25">
      <c r="A22" s="363"/>
      <c r="B22" s="368"/>
      <c r="C22" s="369"/>
      <c r="D22" s="369"/>
      <c r="E22" s="369"/>
      <c r="F22" s="369"/>
      <c r="G22" s="369"/>
      <c r="H22" s="369"/>
      <c r="I22" s="369"/>
      <c r="J22" s="369"/>
      <c r="K22" s="369"/>
      <c r="L22" s="369"/>
      <c r="M22" s="369"/>
      <c r="N22" s="369"/>
      <c r="O22" s="369"/>
      <c r="P22" s="369"/>
      <c r="Q22" s="369"/>
      <c r="R22" s="369"/>
      <c r="S22" s="369"/>
      <c r="T22" s="369"/>
      <c r="U22" s="369"/>
      <c r="V22" s="369"/>
      <c r="AW22" s="370"/>
      <c r="AX22" s="370"/>
      <c r="AY22" s="370"/>
      <c r="AZ22" s="370"/>
      <c r="BA22" s="370"/>
      <c r="BC22" s="370"/>
      <c r="BD22" s="370"/>
      <c r="BE22" s="370"/>
      <c r="BF22" s="370"/>
      <c r="BH22" s="370"/>
      <c r="BI22" s="371"/>
      <c r="BP22" s="372"/>
      <c r="CA22" s="125"/>
      <c r="DD22" s="370"/>
      <c r="DM22" s="370"/>
      <c r="EA22" s="243"/>
      <c r="EB22" s="243"/>
      <c r="EE22" s="243"/>
      <c r="EF22" s="243"/>
      <c r="EJ22" s="370"/>
      <c r="EN22" s="370"/>
    </row>
    <row r="23" spans="1:165" x14ac:dyDescent="0.25">
      <c r="A23" s="1" t="s">
        <v>353</v>
      </c>
      <c r="B23" s="19"/>
      <c r="C23" s="20"/>
      <c r="D23" s="20"/>
      <c r="E23" s="20"/>
      <c r="F23" s="20"/>
      <c r="G23" s="20"/>
      <c r="H23" s="20"/>
      <c r="I23" s="20"/>
      <c r="J23" s="20"/>
      <c r="K23" s="20"/>
      <c r="L23" s="20"/>
      <c r="M23" s="20"/>
      <c r="N23" s="20"/>
      <c r="O23" s="20"/>
      <c r="P23" s="20"/>
      <c r="Q23" s="20"/>
      <c r="R23" s="20"/>
      <c r="S23" s="20"/>
      <c r="T23" s="20"/>
      <c r="U23" s="20"/>
      <c r="V23" s="20"/>
      <c r="AM23" s="21"/>
      <c r="BL23" s="126"/>
      <c r="BP23" s="126"/>
    </row>
    <row r="24" spans="1:165" s="425" customFormat="1" ht="50.25" customHeight="1" x14ac:dyDescent="0.2">
      <c r="A24" s="454" t="s">
        <v>225</v>
      </c>
      <c r="B24" s="454"/>
      <c r="C24" s="454"/>
      <c r="D24" s="454"/>
      <c r="E24" s="454"/>
      <c r="F24" s="454"/>
      <c r="G24" s="454"/>
      <c r="H24" s="454"/>
      <c r="I24" s="454"/>
      <c r="J24" s="454"/>
      <c r="K24" s="454"/>
      <c r="L24" s="454"/>
      <c r="M24" s="454"/>
      <c r="N24" s="454"/>
      <c r="O24" s="454"/>
      <c r="P24" s="454"/>
      <c r="Q24" s="454"/>
      <c r="R24" s="454"/>
      <c r="S24" s="454"/>
      <c r="T24" s="454"/>
      <c r="U24" s="454"/>
      <c r="V24" s="454"/>
      <c r="W24" s="454"/>
      <c r="X24" s="454"/>
      <c r="Y24" s="454"/>
      <c r="Z24" s="454"/>
      <c r="AA24" s="454"/>
      <c r="AB24" s="454"/>
      <c r="AC24" s="454"/>
      <c r="AD24" s="454"/>
      <c r="AE24" s="454"/>
      <c r="AF24" s="454"/>
      <c r="AG24" s="454"/>
      <c r="AH24" s="454"/>
      <c r="AI24" s="454"/>
      <c r="AJ24" s="454"/>
      <c r="AK24" s="454"/>
      <c r="AL24" s="454"/>
      <c r="AM24" s="454"/>
      <c r="AN24" s="454"/>
      <c r="AO24" s="454"/>
      <c r="AP24" s="454"/>
      <c r="AQ24" s="454"/>
      <c r="AR24" s="454"/>
      <c r="AS24" s="454"/>
      <c r="AT24" s="454"/>
      <c r="AU24" s="454"/>
      <c r="AV24" s="454"/>
      <c r="AW24" s="454"/>
      <c r="AX24" s="454"/>
      <c r="AY24" s="454"/>
      <c r="AZ24" s="454"/>
      <c r="BA24" s="454"/>
      <c r="BB24" s="454"/>
      <c r="BC24" s="454"/>
      <c r="BD24" s="454"/>
      <c r="BE24" s="454"/>
      <c r="BF24" s="454"/>
      <c r="BG24" s="454"/>
      <c r="BH24" s="454"/>
      <c r="BI24" s="454"/>
      <c r="BJ24" s="454"/>
      <c r="BK24" s="454"/>
      <c r="BL24" s="454"/>
      <c r="BM24" s="454"/>
      <c r="BN24" s="454"/>
      <c r="BO24" s="454"/>
      <c r="BP24" s="454"/>
      <c r="BQ24" s="454"/>
      <c r="BR24" s="454"/>
      <c r="BS24" s="454"/>
      <c r="BT24" s="454"/>
      <c r="BU24" s="454"/>
      <c r="BV24" s="454"/>
      <c r="BW24" s="454"/>
      <c r="BX24" s="454"/>
      <c r="BY24" s="454"/>
      <c r="BZ24" s="454"/>
    </row>
    <row r="25" spans="1:165" x14ac:dyDescent="0.25">
      <c r="B25" s="32"/>
      <c r="C25" s="32"/>
      <c r="D25" s="32"/>
      <c r="E25" s="32"/>
      <c r="F25" s="32"/>
      <c r="G25" s="32"/>
      <c r="H25" s="32"/>
      <c r="I25" s="32"/>
      <c r="J25" s="32"/>
      <c r="K25" s="32"/>
      <c r="L25" s="32"/>
      <c r="M25" s="32"/>
      <c r="N25" s="32"/>
      <c r="O25" s="32"/>
      <c r="P25" s="32"/>
      <c r="Q25" s="32"/>
      <c r="R25" s="32"/>
      <c r="S25" s="32"/>
      <c r="T25" s="32"/>
      <c r="U25" s="22"/>
      <c r="V25" s="268"/>
    </row>
    <row r="26" spans="1:165" x14ac:dyDescent="0.25">
      <c r="B26" s="32"/>
      <c r="C26" s="32"/>
      <c r="D26" s="32"/>
      <c r="E26" s="32"/>
      <c r="F26" s="32"/>
      <c r="G26" s="32"/>
      <c r="H26" s="32"/>
      <c r="I26" s="32"/>
      <c r="J26" s="32"/>
      <c r="K26" s="32"/>
      <c r="L26" s="32"/>
      <c r="M26" s="32"/>
      <c r="N26" s="32"/>
      <c r="O26" s="32"/>
      <c r="P26" s="32"/>
      <c r="Q26" s="32"/>
      <c r="R26" s="32"/>
      <c r="S26" s="32"/>
      <c r="T26" s="32"/>
      <c r="U26" s="32"/>
      <c r="V26" s="20"/>
    </row>
    <row r="27" spans="1:165" x14ac:dyDescent="0.25">
      <c r="U27" s="32"/>
      <c r="V27" s="20"/>
      <c r="BL27" s="251"/>
      <c r="BP27" s="251"/>
      <c r="BY27" s="250"/>
      <c r="BZ27" s="250"/>
      <c r="CA27" s="250"/>
      <c r="CB27" s="250"/>
      <c r="CC27" s="250">
        <v>-0.16249248647565617</v>
      </c>
      <c r="CD27" s="250">
        <v>-0.2707350901525658</v>
      </c>
      <c r="CE27" s="250">
        <v>-0.25800548947849972</v>
      </c>
      <c r="CF27" s="250">
        <v>-0.31387213510253309</v>
      </c>
      <c r="CG27" s="250">
        <v>-0.15679442508710803</v>
      </c>
      <c r="CH27" s="250">
        <v>-0.28933698262860974</v>
      </c>
      <c r="CI27" s="250">
        <v>-0.24602534412323376</v>
      </c>
      <c r="CJ27" s="250">
        <v>-0.3069556342157268</v>
      </c>
      <c r="CK27" s="250">
        <v>-0.18534734384121423</v>
      </c>
      <c r="CL27" s="250">
        <v>-0.32015281757402103</v>
      </c>
      <c r="CM27" s="250">
        <v>-0.3856963613550814</v>
      </c>
      <c r="CN27" s="250">
        <v>-0.39057719763410159</v>
      </c>
      <c r="CO27" s="250">
        <v>-0.26831733198585145</v>
      </c>
      <c r="CP27" s="250">
        <v>-0.52025462962962976</v>
      </c>
      <c r="CQ27" s="250">
        <v>-0.52341434499110806</v>
      </c>
      <c r="CR27" s="250">
        <v>-0.42874323511725804</v>
      </c>
      <c r="CS27" s="250">
        <v>-0.26810204984515557</v>
      </c>
      <c r="CT27" s="250">
        <v>-0.4550513698630137</v>
      </c>
      <c r="CU27" s="250">
        <v>-0.42586889573251224</v>
      </c>
      <c r="CV27" s="250">
        <v>-0.8442922374429217</v>
      </c>
      <c r="CW27" s="250">
        <v>-0.37834574361038437</v>
      </c>
      <c r="CX27" s="250">
        <v>-0.41992337164750954</v>
      </c>
      <c r="CY27" s="250">
        <v>-0.38457228240567787</v>
      </c>
      <c r="CZ27" s="250">
        <v>-0.49194865810968536</v>
      </c>
      <c r="DA27" s="250">
        <v>-0.41328568425478235</v>
      </c>
      <c r="DB27" s="250">
        <v>-0.40715434083601304</v>
      </c>
      <c r="DC27" s="250">
        <v>-0.34727885126750546</v>
      </c>
      <c r="DD27" s="250">
        <v>-0.42879256965944312</v>
      </c>
      <c r="DE27" s="250">
        <v>-0.38226232394366194</v>
      </c>
      <c r="DF27" s="250">
        <v>-0.43710759904741303</v>
      </c>
      <c r="DG27" s="250">
        <v>-0.65665842458495194</v>
      </c>
      <c r="DH27" s="250">
        <v>-0.44498834498834494</v>
      </c>
      <c r="DI27" s="250">
        <v>-0.39962076321403178</v>
      </c>
      <c r="DJ27" s="250">
        <v>-0.44449348929596105</v>
      </c>
      <c r="DK27" s="250">
        <v>-0.49059481443823083</v>
      </c>
      <c r="DL27" s="250">
        <v>-0.41451905626134294</v>
      </c>
      <c r="DM27" s="250">
        <v>-0.35287400076132458</v>
      </c>
      <c r="DN27" s="250">
        <v>-0.42348608837970542</v>
      </c>
      <c r="DO27" s="250">
        <v>-0.42181890706023145</v>
      </c>
      <c r="DP27" s="250">
        <v>-0.45922989807474535</v>
      </c>
      <c r="DQ27" s="250">
        <v>-0.38808913429303887</v>
      </c>
      <c r="DR27" s="250">
        <v>-0.43794186959937165</v>
      </c>
      <c r="DS27" s="250">
        <v>-0.44340560970757908</v>
      </c>
      <c r="DT27" s="250">
        <v>-0.4723275208491281</v>
      </c>
      <c r="DU27" s="250">
        <v>-0.40105640445199014</v>
      </c>
      <c r="DV27" s="250">
        <v>-0.46265904480914616</v>
      </c>
      <c r="DW27" s="250">
        <v>-0.44387405886379189</v>
      </c>
      <c r="DX27" s="250">
        <v>-0.55827765404602803</v>
      </c>
      <c r="DY27" s="250">
        <v>-0.42730614973262032</v>
      </c>
      <c r="DZ27" s="250">
        <v>-0.48626421697287825</v>
      </c>
      <c r="EA27" s="250">
        <v>-0.44382735639479537</v>
      </c>
      <c r="EB27" s="250">
        <v>-0.48708010335917301</v>
      </c>
      <c r="EC27" s="250">
        <v>-0.42559197114630698</v>
      </c>
      <c r="ED27" s="250">
        <v>-0.45421818750978254</v>
      </c>
      <c r="EE27" s="250">
        <v>-0.47957839262187085</v>
      </c>
      <c r="EF27" s="250">
        <v>-0.48229052894367291</v>
      </c>
      <c r="EG27" s="250">
        <v>-0.41303712364805611</v>
      </c>
      <c r="EH27" s="250">
        <v>-0.48127925117004683</v>
      </c>
      <c r="EI27" s="250">
        <v>-0.51520879876267422</v>
      </c>
      <c r="EJ27" s="250">
        <v>-0.49191120646971453</v>
      </c>
      <c r="EK27" s="250">
        <v>-0.46013099041533551</v>
      </c>
      <c r="EL27" s="250">
        <v>-0.44910788381742711</v>
      </c>
      <c r="EM27" s="250">
        <v>-0.47442537928978962</v>
      </c>
      <c r="EN27" s="250">
        <v>-0.50022719179148656</v>
      </c>
      <c r="EO27" s="250"/>
      <c r="EP27" s="250"/>
      <c r="EQ27" s="250"/>
      <c r="ER27" s="250"/>
      <c r="ES27" s="250"/>
      <c r="ET27" s="250"/>
      <c r="EU27" s="250"/>
      <c r="EV27" s="250"/>
      <c r="EW27" s="250"/>
      <c r="EX27" s="250"/>
      <c r="EY27" s="250"/>
      <c r="EZ27" s="250"/>
    </row>
    <row r="28" spans="1:165" x14ac:dyDescent="0.25">
      <c r="U28" s="32"/>
      <c r="V28" s="20"/>
    </row>
    <row r="29" spans="1:165" x14ac:dyDescent="0.25">
      <c r="U29" s="32"/>
      <c r="V29" s="20"/>
    </row>
    <row r="30" spans="1:165" x14ac:dyDescent="0.25">
      <c r="U30" s="32"/>
      <c r="V30" s="20"/>
    </row>
    <row r="31" spans="1:165" x14ac:dyDescent="0.25">
      <c r="U31" s="32"/>
      <c r="V31" s="20"/>
    </row>
    <row r="32" spans="1:165" x14ac:dyDescent="0.25">
      <c r="U32" s="32"/>
      <c r="V32" s="20"/>
    </row>
    <row r="33" spans="21:135" x14ac:dyDescent="0.25">
      <c r="U33" s="32"/>
      <c r="V33" s="20"/>
    </row>
    <row r="34" spans="21:135" x14ac:dyDescent="0.25">
      <c r="U34" s="32"/>
      <c r="V34" s="20"/>
    </row>
    <row r="35" spans="21:135" x14ac:dyDescent="0.25">
      <c r="U35" s="32"/>
      <c r="V35" s="20"/>
    </row>
    <row r="36" spans="21:135" x14ac:dyDescent="0.25">
      <c r="U36" s="32"/>
      <c r="V36" s="20"/>
    </row>
    <row r="37" spans="21:135" x14ac:dyDescent="0.25">
      <c r="U37" s="32"/>
      <c r="V37" s="20"/>
    </row>
    <row r="38" spans="21:135" x14ac:dyDescent="0.25">
      <c r="U38" s="32"/>
      <c r="V38" s="20"/>
    </row>
    <row r="39" spans="21:135" x14ac:dyDescent="0.25">
      <c r="U39" s="32"/>
      <c r="V39" s="20"/>
    </row>
    <row r="40" spans="21:135" x14ac:dyDescent="0.25">
      <c r="U40" s="32"/>
      <c r="V40" s="20"/>
    </row>
    <row r="41" spans="21:135" x14ac:dyDescent="0.25">
      <c r="V41" s="20"/>
      <c r="DU41" s="126"/>
      <c r="DV41" s="126"/>
      <c r="DW41" s="126"/>
      <c r="DX41" s="126"/>
      <c r="DY41" s="126"/>
      <c r="DZ41" s="126"/>
      <c r="EA41" s="126"/>
      <c r="EC41" s="126"/>
      <c r="ED41" s="126"/>
      <c r="EE41" s="126"/>
    </row>
    <row r="42" spans="21:135" x14ac:dyDescent="0.25">
      <c r="DU42" s="126"/>
      <c r="DV42" s="126"/>
      <c r="DW42" s="126"/>
      <c r="DX42" s="126"/>
      <c r="DY42" s="126"/>
      <c r="DZ42" s="126"/>
      <c r="EA42" s="126"/>
      <c r="EC42" s="126"/>
      <c r="ED42" s="126"/>
      <c r="EE42" s="126"/>
    </row>
    <row r="43" spans="21:135" x14ac:dyDescent="0.25">
      <c r="DQ43" s="118"/>
      <c r="DR43" s="118"/>
      <c r="DS43" s="118"/>
      <c r="DT43" s="118"/>
      <c r="DU43" s="126"/>
      <c r="DV43" s="126"/>
      <c r="DW43" s="126"/>
      <c r="DX43" s="126"/>
      <c r="DY43" s="126"/>
      <c r="DZ43" s="126"/>
      <c r="EA43" s="126"/>
      <c r="EC43" s="126"/>
      <c r="ED43" s="126"/>
      <c r="EE43" s="126"/>
    </row>
    <row r="44" spans="21:135" x14ac:dyDescent="0.25">
      <c r="DQ44" s="118"/>
      <c r="DR44" s="118"/>
      <c r="DS44" s="118"/>
      <c r="DT44" s="118"/>
      <c r="DU44" s="126"/>
      <c r="DV44" s="126"/>
      <c r="DW44" s="126"/>
      <c r="DX44" s="126"/>
      <c r="DY44" s="126"/>
      <c r="DZ44" s="126"/>
      <c r="EA44" s="126"/>
      <c r="EC44" s="126"/>
      <c r="ED44" s="126"/>
      <c r="EE44" s="126"/>
    </row>
    <row r="45" spans="21:135" x14ac:dyDescent="0.25">
      <c r="DQ45" s="118"/>
      <c r="DR45" s="118"/>
      <c r="DS45" s="118"/>
      <c r="DT45" s="118"/>
      <c r="DU45" s="126"/>
      <c r="DV45" s="126"/>
      <c r="DW45" s="126"/>
      <c r="DX45" s="126"/>
      <c r="DY45" s="126"/>
      <c r="DZ45" s="126"/>
      <c r="EA45" s="126"/>
      <c r="EC45" s="126"/>
      <c r="ED45" s="126"/>
      <c r="EE45" s="126"/>
    </row>
    <row r="46" spans="21:135" x14ac:dyDescent="0.25">
      <c r="DQ46" s="118"/>
      <c r="DR46" s="118"/>
      <c r="DS46" s="118"/>
      <c r="DT46" s="118"/>
      <c r="DU46" s="126"/>
      <c r="DV46" s="126"/>
      <c r="DW46" s="126"/>
      <c r="DX46" s="126"/>
      <c r="DY46" s="126"/>
      <c r="DZ46" s="126"/>
      <c r="EA46" s="126"/>
      <c r="EC46" s="126"/>
      <c r="ED46" s="126"/>
      <c r="EE46" s="126"/>
    </row>
    <row r="47" spans="21:135" x14ac:dyDescent="0.25">
      <c r="DQ47" s="118"/>
      <c r="DR47" s="118"/>
      <c r="DS47" s="118"/>
      <c r="DT47" s="118"/>
      <c r="DU47" s="126"/>
      <c r="DV47" s="126"/>
      <c r="DW47" s="126"/>
      <c r="DX47" s="126"/>
      <c r="DY47" s="126"/>
      <c r="DZ47" s="126"/>
      <c r="EA47" s="126"/>
      <c r="EC47" s="126"/>
      <c r="ED47" s="126"/>
      <c r="EE47" s="126"/>
    </row>
    <row r="48" spans="21:135" x14ac:dyDescent="0.25">
      <c r="DQ48" s="118"/>
      <c r="DR48" s="118"/>
      <c r="DS48" s="118"/>
      <c r="DT48" s="118"/>
      <c r="DU48" s="126"/>
      <c r="DV48" s="126"/>
      <c r="DW48" s="126"/>
      <c r="DX48" s="126"/>
      <c r="DY48" s="126"/>
      <c r="DZ48" s="126"/>
      <c r="EA48" s="126"/>
      <c r="EC48" s="126"/>
      <c r="ED48" s="126"/>
      <c r="EE48" s="126"/>
    </row>
    <row r="49" spans="121:135" x14ac:dyDescent="0.25">
      <c r="DQ49" s="118"/>
      <c r="DR49" s="118"/>
      <c r="DS49" s="118"/>
      <c r="DT49" s="118"/>
      <c r="DU49" s="126"/>
      <c r="DV49" s="126"/>
      <c r="DW49" s="126"/>
      <c r="DX49" s="126"/>
      <c r="DY49" s="126"/>
      <c r="DZ49" s="126"/>
      <c r="EA49" s="126"/>
      <c r="EC49" s="126"/>
      <c r="ED49" s="126"/>
      <c r="EE49" s="126"/>
    </row>
    <row r="50" spans="121:135" x14ac:dyDescent="0.25">
      <c r="DQ50" s="118"/>
      <c r="DR50" s="118"/>
      <c r="DS50" s="118"/>
      <c r="DT50" s="118"/>
      <c r="DU50" s="126"/>
      <c r="DV50" s="126"/>
      <c r="DW50" s="126"/>
      <c r="DX50" s="126"/>
      <c r="DY50" s="126"/>
      <c r="DZ50" s="126"/>
      <c r="EA50" s="126"/>
      <c r="EC50" s="126"/>
      <c r="ED50" s="126"/>
      <c r="EE50" s="126"/>
    </row>
    <row r="51" spans="121:135" x14ac:dyDescent="0.25">
      <c r="DQ51" s="118"/>
      <c r="DR51" s="118"/>
      <c r="DS51" s="118"/>
      <c r="DT51" s="118"/>
      <c r="DU51" s="126"/>
      <c r="DV51" s="126"/>
      <c r="DW51" s="126"/>
      <c r="DX51" s="126"/>
      <c r="DY51" s="126"/>
      <c r="DZ51" s="126"/>
      <c r="EA51" s="126"/>
      <c r="EC51" s="126"/>
      <c r="ED51" s="126"/>
      <c r="EE51" s="126"/>
    </row>
    <row r="52" spans="121:135" x14ac:dyDescent="0.25">
      <c r="DQ52" s="118"/>
      <c r="DR52" s="118"/>
      <c r="DS52" s="118"/>
      <c r="DT52" s="118"/>
      <c r="DU52" s="126"/>
      <c r="DV52" s="126"/>
      <c r="DW52" s="126"/>
      <c r="DX52" s="126"/>
      <c r="DY52" s="126"/>
      <c r="DZ52" s="126"/>
      <c r="EA52" s="126"/>
      <c r="EC52" s="126"/>
      <c r="ED52" s="126"/>
      <c r="EE52" s="126"/>
    </row>
    <row r="53" spans="121:135" x14ac:dyDescent="0.25">
      <c r="DQ53" s="118"/>
      <c r="DR53" s="118"/>
      <c r="DS53" s="118"/>
      <c r="DT53" s="118"/>
      <c r="DU53" s="126"/>
      <c r="DV53" s="126"/>
      <c r="DW53" s="126"/>
      <c r="DX53" s="126"/>
      <c r="DY53" s="126"/>
      <c r="DZ53" s="126"/>
      <c r="EA53" s="126"/>
      <c r="EC53" s="126"/>
      <c r="ED53" s="126"/>
      <c r="EE53" s="126"/>
    </row>
    <row r="54" spans="121:135" x14ac:dyDescent="0.25">
      <c r="DQ54" s="118"/>
      <c r="DR54" s="118"/>
      <c r="DS54" s="118"/>
      <c r="DT54" s="118"/>
      <c r="DU54" s="126"/>
      <c r="DV54" s="126"/>
      <c r="DW54" s="126"/>
      <c r="DX54" s="126"/>
      <c r="DY54" s="126"/>
      <c r="DZ54" s="126"/>
      <c r="EA54" s="126"/>
      <c r="EC54" s="126"/>
      <c r="ED54" s="126"/>
      <c r="EE54" s="126"/>
    </row>
    <row r="55" spans="121:135" x14ac:dyDescent="0.25">
      <c r="DQ55" s="118"/>
      <c r="DR55" s="118"/>
      <c r="DS55" s="118"/>
      <c r="DT55" s="118"/>
      <c r="DU55" s="126"/>
      <c r="DV55" s="126"/>
      <c r="DW55" s="126"/>
      <c r="DX55" s="126"/>
      <c r="DY55" s="126"/>
      <c r="DZ55" s="126"/>
      <c r="EA55" s="126"/>
      <c r="EC55" s="126"/>
      <c r="ED55" s="126"/>
      <c r="EE55" s="126"/>
    </row>
    <row r="56" spans="121:135" x14ac:dyDescent="0.25">
      <c r="DQ56" s="118"/>
      <c r="DR56" s="118"/>
      <c r="DS56" s="118"/>
      <c r="DT56" s="118"/>
      <c r="DU56" s="126"/>
      <c r="DV56" s="126"/>
      <c r="DW56" s="126"/>
      <c r="DX56" s="126"/>
      <c r="DY56" s="126"/>
      <c r="DZ56" s="126"/>
      <c r="EA56" s="126"/>
      <c r="EC56" s="126"/>
      <c r="ED56" s="126"/>
      <c r="EE56" s="126"/>
    </row>
    <row r="57" spans="121:135" x14ac:dyDescent="0.25">
      <c r="DQ57" s="118"/>
      <c r="DR57" s="118"/>
      <c r="DS57" s="118"/>
      <c r="DT57" s="118"/>
      <c r="DU57" s="126"/>
      <c r="DV57" s="126"/>
      <c r="DW57" s="126"/>
      <c r="DX57" s="126"/>
      <c r="DY57" s="126"/>
      <c r="DZ57" s="126"/>
      <c r="EA57" s="126"/>
      <c r="EC57" s="126"/>
      <c r="ED57" s="126"/>
      <c r="EE57" s="126"/>
    </row>
    <row r="58" spans="121:135" x14ac:dyDescent="0.25">
      <c r="DQ58" s="118"/>
      <c r="DR58" s="118"/>
      <c r="DS58" s="118"/>
      <c r="DT58" s="118"/>
      <c r="DU58" s="126"/>
      <c r="DV58" s="126"/>
      <c r="DW58" s="126"/>
      <c r="DX58" s="126"/>
      <c r="DY58" s="126"/>
      <c r="DZ58" s="126"/>
      <c r="EA58" s="126"/>
      <c r="EC58" s="126"/>
      <c r="ED58" s="126"/>
      <c r="EE58" s="126"/>
    </row>
    <row r="59" spans="121:135" x14ac:dyDescent="0.25">
      <c r="DU59" s="126"/>
      <c r="DV59" s="126"/>
      <c r="DW59" s="126"/>
      <c r="DX59" s="126"/>
      <c r="DY59" s="126"/>
      <c r="DZ59" s="126"/>
      <c r="EA59" s="126"/>
      <c r="EC59" s="126"/>
      <c r="ED59" s="126"/>
      <c r="EE59" s="126"/>
    </row>
    <row r="60" spans="121:135" x14ac:dyDescent="0.25">
      <c r="DU60" s="126"/>
      <c r="DV60" s="126"/>
      <c r="DW60" s="126"/>
      <c r="DX60" s="126"/>
      <c r="DY60" s="126"/>
      <c r="DZ60" s="126"/>
      <c r="EA60" s="126"/>
      <c r="EC60" s="126"/>
      <c r="ED60" s="126"/>
      <c r="EE60" s="126"/>
    </row>
    <row r="61" spans="121:135" x14ac:dyDescent="0.25">
      <c r="DU61" s="126"/>
      <c r="DV61" s="126"/>
      <c r="DW61" s="126"/>
      <c r="DX61" s="126"/>
      <c r="DY61" s="126"/>
      <c r="DZ61" s="126"/>
      <c r="EA61" s="126"/>
      <c r="EC61" s="126"/>
      <c r="ED61" s="126"/>
      <c r="EE61" s="126"/>
    </row>
    <row r="62" spans="121:135" x14ac:dyDescent="0.25">
      <c r="DU62" s="126"/>
      <c r="DV62" s="126"/>
      <c r="DW62" s="126"/>
      <c r="DX62" s="126"/>
      <c r="DY62" s="126"/>
      <c r="DZ62" s="126"/>
      <c r="EA62" s="126"/>
      <c r="EC62" s="126"/>
      <c r="ED62" s="126"/>
      <c r="EE62" s="126"/>
    </row>
  </sheetData>
  <mergeCells count="42">
    <mergeCell ref="A24:BZ24"/>
    <mergeCell ref="BS3:BV3"/>
    <mergeCell ref="BW3:BZ3"/>
    <mergeCell ref="EW3:EZ3"/>
    <mergeCell ref="EO3:ER3"/>
    <mergeCell ref="CW3:CZ3"/>
    <mergeCell ref="DA3:DD3"/>
    <mergeCell ref="DE3:DH3"/>
    <mergeCell ref="DI3:DL3"/>
    <mergeCell ref="DM3:DP3"/>
    <mergeCell ref="DQ3:DT3"/>
    <mergeCell ref="DU3:DX3"/>
    <mergeCell ref="DY3:EB3"/>
    <mergeCell ref="EC3:EF3"/>
    <mergeCell ref="EG3:EJ3"/>
    <mergeCell ref="EK3:EN3"/>
    <mergeCell ref="ES3:EV3"/>
    <mergeCell ref="CB3:CB4"/>
    <mergeCell ref="CC3:CF3"/>
    <mergeCell ref="CG3:CJ3"/>
    <mergeCell ref="CK3:CN3"/>
    <mergeCell ref="CO3:CR3"/>
    <mergeCell ref="AM3:AP3"/>
    <mergeCell ref="BC3:BF3"/>
    <mergeCell ref="BG3:BJ3"/>
    <mergeCell ref="BK3:BN3"/>
    <mergeCell ref="BO3:BR3"/>
    <mergeCell ref="BS2:BV2"/>
    <mergeCell ref="CS3:CV3"/>
    <mergeCell ref="AU3:AX3"/>
    <mergeCell ref="AY3:BB3"/>
    <mergeCell ref="AQ3:AT3"/>
    <mergeCell ref="A3:A4"/>
    <mergeCell ref="C3:F3"/>
    <mergeCell ref="G3:J3"/>
    <mergeCell ref="K3:N3"/>
    <mergeCell ref="O3:R3"/>
    <mergeCell ref="S3:V3"/>
    <mergeCell ref="W3:Z3"/>
    <mergeCell ref="AA3:AD3"/>
    <mergeCell ref="AE3:AH3"/>
    <mergeCell ref="AI3:AL3"/>
  </mergeCells>
  <printOptions horizontalCentered="1" verticalCentered="1"/>
  <pageMargins left="0.25" right="0.25" top="0.75" bottom="0.75" header="0.3" footer="0.3"/>
  <pageSetup paperSize="8" scale="43" orientation="landscape" r:id="rId1"/>
  <colBreaks count="1" manualBreakCount="1">
    <brk id="7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BM221"/>
  <sheetViews>
    <sheetView zoomScale="85" zoomScaleNormal="85" zoomScaleSheetLayoutView="70" workbookViewId="0">
      <pane xSplit="14" topLeftCell="Z1" activePane="topRight" state="frozen"/>
      <selection pane="topRight" activeCell="A3" sqref="A3"/>
    </sheetView>
  </sheetViews>
  <sheetFormatPr defaultColWidth="8.85546875" defaultRowHeight="13.5" outlineLevelCol="1" x14ac:dyDescent="0.2"/>
  <cols>
    <col min="1" max="1" width="36.85546875" style="308" customWidth="1"/>
    <col min="2" max="9" width="13.28515625" style="308" hidden="1" customWidth="1" outlineLevel="1"/>
    <col min="10" max="13" width="13.28515625" style="270" hidden="1" customWidth="1" outlineLevel="1"/>
    <col min="14" max="14" width="14.42578125" style="270" hidden="1" customWidth="1" outlineLevel="1"/>
    <col min="15" max="15" width="13" style="270" hidden="1" customWidth="1" collapsed="1"/>
    <col min="16" max="25" width="13" style="270" hidden="1" customWidth="1"/>
    <col min="26" max="26" width="12" style="270" customWidth="1"/>
    <col min="27" max="27" width="13.7109375" style="270" customWidth="1"/>
    <col min="28" max="28" width="12.140625" style="270" customWidth="1"/>
    <col min="29" max="29" width="12.7109375" style="270" customWidth="1"/>
    <col min="30" max="30" width="13.140625" style="270" customWidth="1"/>
    <col min="31" max="36" width="13.7109375" style="270" customWidth="1"/>
    <col min="37" max="37" width="16" style="270" customWidth="1"/>
    <col min="38" max="38" width="8.85546875" style="270"/>
    <col min="39" max="39" width="9.85546875" style="270" bestFit="1" customWidth="1"/>
    <col min="40" max="40" width="12.140625" style="270" bestFit="1" customWidth="1"/>
    <col min="41" max="45" width="8.85546875" style="270"/>
    <col min="46" max="16384" width="8.85546875" style="308"/>
  </cols>
  <sheetData>
    <row r="1" spans="1:40" s="270" customFormat="1" x14ac:dyDescent="0.2">
      <c r="A1" s="2" t="s">
        <v>196</v>
      </c>
      <c r="B1" s="269"/>
      <c r="C1" s="269"/>
      <c r="D1" s="269"/>
      <c r="E1" s="269"/>
      <c r="F1" s="269"/>
      <c r="G1" s="269"/>
      <c r="H1" s="269"/>
      <c r="I1" s="269"/>
    </row>
    <row r="2" spans="1:40" s="270" customFormat="1" x14ac:dyDescent="0.2">
      <c r="B2" s="271"/>
      <c r="C2" s="271"/>
      <c r="D2" s="271"/>
      <c r="E2" s="271"/>
      <c r="F2" s="271"/>
      <c r="G2" s="271"/>
      <c r="H2" s="271"/>
      <c r="I2" s="271"/>
    </row>
    <row r="3" spans="1:40" ht="30" customHeight="1" x14ac:dyDescent="0.2">
      <c r="A3" s="272" t="s">
        <v>162</v>
      </c>
      <c r="B3" s="273">
        <v>42277</v>
      </c>
      <c r="C3" s="273">
        <v>42369</v>
      </c>
      <c r="D3" s="273">
        <v>42460</v>
      </c>
      <c r="E3" s="273">
        <v>42551</v>
      </c>
      <c r="F3" s="274">
        <v>42643</v>
      </c>
      <c r="G3" s="274">
        <v>42735</v>
      </c>
      <c r="H3" s="274">
        <v>42825</v>
      </c>
      <c r="I3" s="274">
        <v>42916</v>
      </c>
      <c r="J3" s="274">
        <v>43008</v>
      </c>
      <c r="K3" s="274">
        <v>43100</v>
      </c>
      <c r="L3" s="274">
        <v>43190</v>
      </c>
      <c r="M3" s="274">
        <v>43281</v>
      </c>
      <c r="N3" s="274">
        <v>43373</v>
      </c>
      <c r="O3" s="274">
        <v>43465</v>
      </c>
      <c r="P3" s="274">
        <v>43555</v>
      </c>
      <c r="Q3" s="274">
        <v>43646</v>
      </c>
      <c r="R3" s="274" t="s">
        <v>305</v>
      </c>
      <c r="S3" s="274" t="s">
        <v>306</v>
      </c>
      <c r="T3" s="274" t="s">
        <v>307</v>
      </c>
      <c r="U3" s="274" t="s">
        <v>308</v>
      </c>
      <c r="V3" s="274" t="s">
        <v>309</v>
      </c>
      <c r="W3" s="274" t="s">
        <v>310</v>
      </c>
      <c r="X3" s="274" t="s">
        <v>311</v>
      </c>
      <c r="Y3" s="274" t="s">
        <v>312</v>
      </c>
      <c r="Z3" s="274" t="s">
        <v>313</v>
      </c>
      <c r="AA3" s="274" t="s">
        <v>314</v>
      </c>
      <c r="AB3" s="274" t="s">
        <v>315</v>
      </c>
      <c r="AC3" s="274" t="s">
        <v>316</v>
      </c>
      <c r="AD3" s="274" t="s">
        <v>355</v>
      </c>
      <c r="AE3" s="392" t="s">
        <v>354</v>
      </c>
      <c r="AF3" s="392" t="s">
        <v>356</v>
      </c>
      <c r="AG3" s="392" t="s">
        <v>357</v>
      </c>
      <c r="AH3" s="392" t="s">
        <v>347</v>
      </c>
      <c r="AI3" s="392">
        <v>45291</v>
      </c>
      <c r="AJ3" s="392">
        <v>45382</v>
      </c>
      <c r="AK3" s="392">
        <v>45473</v>
      </c>
    </row>
    <row r="4" spans="1:40" s="270" customFormat="1" ht="7.9" customHeight="1" x14ac:dyDescent="0.2">
      <c r="A4" s="275"/>
      <c r="B4" s="276"/>
      <c r="C4" s="277"/>
      <c r="D4" s="276"/>
      <c r="E4" s="277"/>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row>
    <row r="5" spans="1:40" s="270" customFormat="1" x14ac:dyDescent="0.2">
      <c r="A5" s="278" t="s">
        <v>176</v>
      </c>
      <c r="B5" s="279">
        <v>12697.6</v>
      </c>
      <c r="C5" s="279">
        <v>13108.2</v>
      </c>
      <c r="D5" s="279">
        <v>10139.6</v>
      </c>
      <c r="E5" s="279">
        <v>9505.2999999999993</v>
      </c>
      <c r="F5" s="279">
        <v>9937.2000000000007</v>
      </c>
      <c r="G5" s="279">
        <v>10335.700000000001</v>
      </c>
      <c r="H5" s="279">
        <v>10235.799999999999</v>
      </c>
      <c r="I5" s="279">
        <v>7833.9</v>
      </c>
      <c r="J5" s="279">
        <v>8304.5</v>
      </c>
      <c r="K5" s="279">
        <v>10105</v>
      </c>
      <c r="L5" s="279">
        <v>8491.7000000000007</v>
      </c>
      <c r="M5" s="279">
        <v>8204.9</v>
      </c>
      <c r="N5" s="279">
        <v>8403.7999999999993</v>
      </c>
      <c r="O5" s="280">
        <v>9315.4</v>
      </c>
      <c r="P5" s="280">
        <v>9728.7999999999993</v>
      </c>
      <c r="Q5" s="280">
        <v>9765.7000000000007</v>
      </c>
      <c r="R5" s="280">
        <v>12144.4</v>
      </c>
      <c r="S5" s="280">
        <v>12526.8</v>
      </c>
      <c r="T5" s="280">
        <v>9244.6</v>
      </c>
      <c r="U5" s="280">
        <v>8818.6</v>
      </c>
      <c r="V5" s="280">
        <v>9612</v>
      </c>
      <c r="W5" s="280">
        <v>11559.7</v>
      </c>
      <c r="X5" s="280">
        <v>11417.7</v>
      </c>
      <c r="Y5" s="280">
        <v>11273.7</v>
      </c>
      <c r="Z5" s="280">
        <v>12217.1</v>
      </c>
      <c r="AA5" s="280">
        <v>12123.2</v>
      </c>
      <c r="AB5" s="280">
        <v>9694.6</v>
      </c>
      <c r="AC5" s="280">
        <v>9530.9</v>
      </c>
      <c r="AD5" s="280">
        <v>9867.2999999999993</v>
      </c>
      <c r="AE5" s="280">
        <v>8689.7000000000007</v>
      </c>
      <c r="AF5" s="280">
        <v>10028.1</v>
      </c>
      <c r="AG5" s="280">
        <v>9546.2000000000007</v>
      </c>
      <c r="AH5" s="280">
        <v>10388.200000000001</v>
      </c>
      <c r="AI5" s="280">
        <v>11132</v>
      </c>
      <c r="AJ5" s="280">
        <v>12925.5</v>
      </c>
      <c r="AK5" s="280">
        <v>15409.5</v>
      </c>
      <c r="AL5" s="329"/>
    </row>
    <row r="6" spans="1:40" s="270" customFormat="1" x14ac:dyDescent="0.2">
      <c r="A6" s="278" t="s">
        <v>192</v>
      </c>
      <c r="B6" s="279">
        <v>9153.4</v>
      </c>
      <c r="C6" s="279">
        <v>9861.6</v>
      </c>
      <c r="D6" s="279">
        <v>7933.7</v>
      </c>
      <c r="E6" s="279">
        <v>8407.9</v>
      </c>
      <c r="F6" s="279">
        <v>10238.299999999999</v>
      </c>
      <c r="G6" s="279">
        <v>10236.1</v>
      </c>
      <c r="H6" s="279">
        <v>9968.7000000000007</v>
      </c>
      <c r="I6" s="279">
        <v>9435.1</v>
      </c>
      <c r="J6" s="279">
        <v>9459.9</v>
      </c>
      <c r="K6" s="279">
        <v>8540.7000000000007</v>
      </c>
      <c r="L6" s="279">
        <v>9955.9</v>
      </c>
      <c r="M6" s="279">
        <v>8358.2000000000007</v>
      </c>
      <c r="N6" s="279">
        <v>9579.2999999999993</v>
      </c>
      <c r="O6" s="280">
        <v>10220.799999999999</v>
      </c>
      <c r="P6" s="280">
        <v>10674.5</v>
      </c>
      <c r="Q6" s="280">
        <v>10170.200000000001</v>
      </c>
      <c r="R6" s="280">
        <v>10359</v>
      </c>
      <c r="S6" s="280">
        <v>9089.2999999999993</v>
      </c>
      <c r="T6" s="280">
        <v>7516.1</v>
      </c>
      <c r="U6" s="280">
        <v>9257</v>
      </c>
      <c r="V6" s="280">
        <v>10375.299999999999</v>
      </c>
      <c r="W6" s="280">
        <v>8676.7999999999993</v>
      </c>
      <c r="X6" s="280">
        <v>10166.4</v>
      </c>
      <c r="Y6" s="280">
        <v>8072.1</v>
      </c>
      <c r="Z6" s="280">
        <v>9350.7999999999993</v>
      </c>
      <c r="AA6" s="280">
        <v>10436.299999999999</v>
      </c>
      <c r="AB6" s="280">
        <v>12049.7</v>
      </c>
      <c r="AC6" s="280">
        <v>12800.8</v>
      </c>
      <c r="AD6" s="280">
        <v>12667</v>
      </c>
      <c r="AE6" s="280">
        <v>15247.7</v>
      </c>
      <c r="AF6" s="280">
        <v>11888</v>
      </c>
      <c r="AG6" s="280">
        <v>10378.5</v>
      </c>
      <c r="AH6" s="280">
        <v>12846</v>
      </c>
      <c r="AI6" s="280">
        <v>12440.8</v>
      </c>
      <c r="AJ6" s="280">
        <v>9484.7000000000007</v>
      </c>
      <c r="AK6" s="280">
        <v>11102.6</v>
      </c>
      <c r="AL6" s="329"/>
    </row>
    <row r="7" spans="1:40" s="270" customFormat="1" x14ac:dyDescent="0.2">
      <c r="A7" s="281" t="s">
        <v>221</v>
      </c>
      <c r="B7" s="282"/>
      <c r="C7" s="282"/>
      <c r="D7" s="282"/>
      <c r="E7" s="282">
        <v>4107.6000000000004</v>
      </c>
      <c r="F7" s="282">
        <v>3987.5</v>
      </c>
      <c r="G7" s="282">
        <v>4138.7</v>
      </c>
      <c r="H7" s="282">
        <v>4053.3</v>
      </c>
      <c r="I7" s="282">
        <v>3822.6</v>
      </c>
      <c r="J7" s="282">
        <v>3627.1</v>
      </c>
      <c r="K7" s="282">
        <v>3684</v>
      </c>
      <c r="L7" s="282">
        <v>3817.7</v>
      </c>
      <c r="M7" s="282">
        <v>3983.1000000000004</v>
      </c>
      <c r="N7" s="282">
        <v>3748</v>
      </c>
      <c r="O7" s="283">
        <v>3737.1</v>
      </c>
      <c r="P7" s="283">
        <v>3797</v>
      </c>
      <c r="Q7" s="283">
        <v>3980.3</v>
      </c>
      <c r="R7" s="283">
        <v>4247.1000000000004</v>
      </c>
      <c r="S7" s="283">
        <v>4608.3999999999996</v>
      </c>
      <c r="T7" s="283">
        <v>4425.9000000000005</v>
      </c>
      <c r="U7" s="283">
        <v>4009.7</v>
      </c>
      <c r="V7" s="283">
        <v>4301.6000000000004</v>
      </c>
      <c r="W7" s="283">
        <v>4505.1000000000004</v>
      </c>
      <c r="X7" s="283">
        <v>4721</v>
      </c>
      <c r="Y7" s="283">
        <v>4578.9659999999994</v>
      </c>
      <c r="Z7" s="283">
        <v>4679.4949999999999</v>
      </c>
      <c r="AA7" s="283">
        <v>4726.7</v>
      </c>
      <c r="AB7" s="283">
        <v>4749.2</v>
      </c>
      <c r="AC7" s="283">
        <v>4046.2</v>
      </c>
      <c r="AD7" s="283">
        <v>3429.3</v>
      </c>
      <c r="AE7" s="283">
        <v>3147.9</v>
      </c>
      <c r="AF7" s="283">
        <v>3034.6</v>
      </c>
      <c r="AG7" s="283">
        <v>4367.7420000000002</v>
      </c>
      <c r="AH7" s="283">
        <v>4426.8989687848307</v>
      </c>
      <c r="AI7" s="283">
        <v>4539.3</v>
      </c>
      <c r="AJ7" s="283">
        <v>4813.3999999999996</v>
      </c>
      <c r="AK7" s="283">
        <v>4702.7</v>
      </c>
      <c r="AL7" s="329"/>
    </row>
    <row r="8" spans="1:40" s="270" customFormat="1" x14ac:dyDescent="0.2">
      <c r="A8" s="284" t="s">
        <v>222</v>
      </c>
      <c r="B8" s="279">
        <v>983.1</v>
      </c>
      <c r="C8" s="279">
        <v>928.1</v>
      </c>
      <c r="D8" s="279">
        <v>933.3</v>
      </c>
      <c r="E8" s="279">
        <v>3193.3</v>
      </c>
      <c r="F8" s="279">
        <v>3294</v>
      </c>
      <c r="G8" s="279">
        <v>3441.1</v>
      </c>
      <c r="H8" s="279">
        <v>3318.6</v>
      </c>
      <c r="I8" s="279">
        <v>3036.5</v>
      </c>
      <c r="J8" s="279">
        <v>3120.2</v>
      </c>
      <c r="K8" s="279">
        <v>3185.7</v>
      </c>
      <c r="L8" s="279">
        <v>3298.5</v>
      </c>
      <c r="M8" s="279">
        <v>3210.8</v>
      </c>
      <c r="N8" s="285">
        <v>3103.3999999999996</v>
      </c>
      <c r="O8" s="286">
        <v>3056.5</v>
      </c>
      <c r="P8" s="286">
        <v>3100.2</v>
      </c>
      <c r="Q8" s="286">
        <v>3259.8</v>
      </c>
      <c r="R8" s="286">
        <v>3539.2000000000003</v>
      </c>
      <c r="S8" s="286">
        <v>3830.9</v>
      </c>
      <c r="T8" s="286">
        <v>3707.8</v>
      </c>
      <c r="U8" s="286">
        <v>3204.7</v>
      </c>
      <c r="V8" s="286">
        <v>3508.3</v>
      </c>
      <c r="W8" s="286">
        <v>3698.8</v>
      </c>
      <c r="X8" s="286">
        <v>3916.4</v>
      </c>
      <c r="Y8" s="286">
        <v>3702.7999999999997</v>
      </c>
      <c r="Z8" s="286">
        <v>3787.6759999999999</v>
      </c>
      <c r="AA8" s="286">
        <v>3800.9</v>
      </c>
      <c r="AB8" s="286">
        <v>3853.4</v>
      </c>
      <c r="AC8" s="286">
        <v>3157.8</v>
      </c>
      <c r="AD8" s="286">
        <v>2539.1</v>
      </c>
      <c r="AE8" s="286">
        <v>2265.8999999999996</v>
      </c>
      <c r="AF8" s="286">
        <v>2229.3886720301653</v>
      </c>
      <c r="AG8" s="286">
        <v>3563.8310000000001</v>
      </c>
      <c r="AH8" s="286">
        <v>3623.9</v>
      </c>
      <c r="AI8" s="286">
        <v>3692.6</v>
      </c>
      <c r="AJ8" s="286">
        <v>3925.8</v>
      </c>
      <c r="AK8" s="286">
        <v>3789.2</v>
      </c>
      <c r="AL8" s="329"/>
    </row>
    <row r="9" spans="1:40" s="270" customFormat="1" x14ac:dyDescent="0.2">
      <c r="A9" s="284" t="s">
        <v>223</v>
      </c>
      <c r="B9" s="279">
        <v>3163.5</v>
      </c>
      <c r="C9" s="279">
        <v>3113</v>
      </c>
      <c r="D9" s="279">
        <v>3219.6</v>
      </c>
      <c r="E9" s="279">
        <v>914.3</v>
      </c>
      <c r="F9" s="279">
        <v>693.5</v>
      </c>
      <c r="G9" s="279">
        <v>697.6</v>
      </c>
      <c r="H9" s="279">
        <v>734.7</v>
      </c>
      <c r="I9" s="279">
        <v>786.1</v>
      </c>
      <c r="J9" s="279">
        <v>506.9</v>
      </c>
      <c r="K9" s="279">
        <v>498.3</v>
      </c>
      <c r="L9" s="279">
        <v>519.20000000000005</v>
      </c>
      <c r="M9" s="279">
        <v>772.3</v>
      </c>
      <c r="N9" s="287">
        <v>644.60000000000036</v>
      </c>
      <c r="O9" s="288">
        <v>680.6</v>
      </c>
      <c r="P9" s="288">
        <v>696.8</v>
      </c>
      <c r="Q9" s="286">
        <v>720.5</v>
      </c>
      <c r="R9" s="286">
        <v>707.9</v>
      </c>
      <c r="S9" s="286">
        <v>777.5</v>
      </c>
      <c r="T9" s="286">
        <v>718.1</v>
      </c>
      <c r="U9" s="286">
        <v>805</v>
      </c>
      <c r="V9" s="286">
        <v>793.3</v>
      </c>
      <c r="W9" s="286">
        <v>806.3</v>
      </c>
      <c r="X9" s="286">
        <v>804.6</v>
      </c>
      <c r="Y9" s="286">
        <v>876.16600000000005</v>
      </c>
      <c r="Z9" s="286">
        <v>891.81899999999996</v>
      </c>
      <c r="AA9" s="286">
        <v>925.80000000000007</v>
      </c>
      <c r="AB9" s="286">
        <v>895.8</v>
      </c>
      <c r="AC9" s="286">
        <v>888.39999999999964</v>
      </c>
      <c r="AD9" s="286">
        <v>890.20000000000027</v>
      </c>
      <c r="AE9" s="286">
        <v>882.00000000000045</v>
      </c>
      <c r="AF9" s="286">
        <v>805.21132796983466</v>
      </c>
      <c r="AG9" s="286">
        <v>803.91099999999994</v>
      </c>
      <c r="AH9" s="286">
        <v>802.99896878483059</v>
      </c>
      <c r="AI9" s="286">
        <v>846.70000000000027</v>
      </c>
      <c r="AJ9" s="286">
        <v>887.59999999999945</v>
      </c>
      <c r="AK9" s="286">
        <v>913.5</v>
      </c>
      <c r="AL9" s="329"/>
    </row>
    <row r="10" spans="1:40" s="270" customFormat="1" x14ac:dyDescent="0.2">
      <c r="A10" s="278" t="s">
        <v>172</v>
      </c>
      <c r="B10" s="279">
        <v>8556</v>
      </c>
      <c r="C10" s="279">
        <v>8696.9</v>
      </c>
      <c r="D10" s="279">
        <v>10091.9</v>
      </c>
      <c r="E10" s="279">
        <v>9890.2999999999993</v>
      </c>
      <c r="F10" s="279">
        <v>9076.5</v>
      </c>
      <c r="G10" s="279">
        <v>8272.7000000000007</v>
      </c>
      <c r="H10" s="279">
        <v>8441.7000000000007</v>
      </c>
      <c r="I10" s="279">
        <v>8357.7000000000007</v>
      </c>
      <c r="J10" s="279">
        <v>8005.1</v>
      </c>
      <c r="K10" s="279">
        <v>7605.7</v>
      </c>
      <c r="L10" s="279">
        <v>7840.9</v>
      </c>
      <c r="M10" s="279">
        <v>7744.7</v>
      </c>
      <c r="N10" s="279">
        <v>7944.6</v>
      </c>
      <c r="O10" s="280">
        <v>7697.5</v>
      </c>
      <c r="P10" s="280">
        <v>8058.1</v>
      </c>
      <c r="Q10" s="280">
        <v>6695.9</v>
      </c>
      <c r="R10" s="280">
        <v>6836</v>
      </c>
      <c r="S10" s="280">
        <v>6774.9</v>
      </c>
      <c r="T10" s="280">
        <v>7264.4</v>
      </c>
      <c r="U10" s="280">
        <v>6824.5</v>
      </c>
      <c r="V10" s="280">
        <v>7462.6</v>
      </c>
      <c r="W10" s="280">
        <v>7282.5</v>
      </c>
      <c r="X10" s="280">
        <v>6755.3</v>
      </c>
      <c r="Y10" s="280">
        <v>7150.4</v>
      </c>
      <c r="Z10" s="280">
        <v>7308.9</v>
      </c>
      <c r="AA10" s="280">
        <v>7889.8</v>
      </c>
      <c r="AB10" s="280">
        <v>7859.2</v>
      </c>
      <c r="AC10" s="280">
        <v>8577.2999999999993</v>
      </c>
      <c r="AD10" s="280">
        <v>8740</v>
      </c>
      <c r="AE10" s="280">
        <v>8627.2000000000007</v>
      </c>
      <c r="AF10" s="280">
        <v>9472.9</v>
      </c>
      <c r="AG10" s="280">
        <v>10471.299999999999</v>
      </c>
      <c r="AH10" s="280">
        <v>11290</v>
      </c>
      <c r="AI10" s="280">
        <v>10858.6</v>
      </c>
      <c r="AJ10" s="280">
        <v>11178</v>
      </c>
      <c r="AK10" s="280">
        <v>11340.7</v>
      </c>
      <c r="AL10" s="329"/>
    </row>
    <row r="11" spans="1:40" s="270" customFormat="1" x14ac:dyDescent="0.2">
      <c r="A11" s="281" t="s">
        <v>173</v>
      </c>
      <c r="B11" s="282">
        <v>32580</v>
      </c>
      <c r="C11" s="282">
        <v>33018.9</v>
      </c>
      <c r="D11" s="282">
        <v>34943.5</v>
      </c>
      <c r="E11" s="282">
        <v>34738.699999999997</v>
      </c>
      <c r="F11" s="282">
        <v>36768.300000000003</v>
      </c>
      <c r="G11" s="282">
        <v>37598.300000000003</v>
      </c>
      <c r="H11" s="282">
        <v>37153</v>
      </c>
      <c r="I11" s="282">
        <v>38190.9</v>
      </c>
      <c r="J11" s="282">
        <v>38716</v>
      </c>
      <c r="K11" s="282">
        <v>39612.400000000001</v>
      </c>
      <c r="L11" s="282">
        <v>40203</v>
      </c>
      <c r="M11" s="282">
        <v>41127.9</v>
      </c>
      <c r="N11" s="282">
        <v>42268.800000000003</v>
      </c>
      <c r="O11" s="283">
        <v>42936.2</v>
      </c>
      <c r="P11" s="283">
        <v>43309.5</v>
      </c>
      <c r="Q11" s="283">
        <v>44393.7</v>
      </c>
      <c r="R11" s="283">
        <v>44992.5</v>
      </c>
      <c r="S11" s="283">
        <v>46250.400000000001</v>
      </c>
      <c r="T11" s="283">
        <v>47442.299999999996</v>
      </c>
      <c r="U11" s="283">
        <v>46685.1</v>
      </c>
      <c r="V11" s="283">
        <v>46803</v>
      </c>
      <c r="W11" s="283">
        <v>48127.8</v>
      </c>
      <c r="X11" s="283">
        <v>47685</v>
      </c>
      <c r="Y11" s="283">
        <v>48413.799999999996</v>
      </c>
      <c r="Z11" s="283">
        <v>48889.3</v>
      </c>
      <c r="AA11" s="283">
        <v>50804.9</v>
      </c>
      <c r="AB11" s="283">
        <v>51013.9</v>
      </c>
      <c r="AC11" s="283">
        <v>51701.4</v>
      </c>
      <c r="AD11" s="283">
        <v>52361.599999999999</v>
      </c>
      <c r="AE11" s="283">
        <v>53600.799999999996</v>
      </c>
      <c r="AF11" s="283">
        <v>53188.7</v>
      </c>
      <c r="AG11" s="283">
        <v>52549.2</v>
      </c>
      <c r="AH11" s="283">
        <v>51094.360999999997</v>
      </c>
      <c r="AI11" s="283">
        <v>51827.3</v>
      </c>
      <c r="AJ11" s="283">
        <v>52001.2</v>
      </c>
      <c r="AK11" s="283">
        <v>52447.4</v>
      </c>
      <c r="AL11" s="329"/>
    </row>
    <row r="12" spans="1:40" s="292" customFormat="1" ht="12.75" x14ac:dyDescent="0.2">
      <c r="A12" s="289" t="s">
        <v>188</v>
      </c>
      <c r="B12" s="290">
        <v>13153.324000000001</v>
      </c>
      <c r="C12" s="290">
        <v>13209.053</v>
      </c>
      <c r="D12" s="290">
        <v>14792.454</v>
      </c>
      <c r="E12" s="290">
        <v>14254.124</v>
      </c>
      <c r="F12" s="290">
        <v>13669.2</v>
      </c>
      <c r="G12" s="290">
        <v>14207.8</v>
      </c>
      <c r="H12" s="290">
        <v>13505.3</v>
      </c>
      <c r="I12" s="290">
        <v>12840</v>
      </c>
      <c r="J12" s="290">
        <v>13262.3</v>
      </c>
      <c r="K12" s="290">
        <v>13438.3</v>
      </c>
      <c r="L12" s="290">
        <v>13769.8</v>
      </c>
      <c r="M12" s="291">
        <v>13996.9</v>
      </c>
      <c r="N12" s="291">
        <v>15047.2</v>
      </c>
      <c r="O12" s="291">
        <v>14809.8</v>
      </c>
      <c r="P12" s="291">
        <v>14996.7</v>
      </c>
      <c r="Q12" s="291">
        <v>15560.8</v>
      </c>
      <c r="R12" s="291">
        <v>15357.4</v>
      </c>
      <c r="S12" s="291">
        <v>15302.2</v>
      </c>
      <c r="T12" s="291">
        <v>16549.3</v>
      </c>
      <c r="U12" s="291">
        <v>16521.7</v>
      </c>
      <c r="V12" s="291">
        <v>16471.099999999999</v>
      </c>
      <c r="W12" s="291">
        <v>16782.8</v>
      </c>
      <c r="X12" s="291">
        <v>16328.5</v>
      </c>
      <c r="Y12" s="291">
        <v>16579.599999999999</v>
      </c>
      <c r="Z12" s="291">
        <v>16866</v>
      </c>
      <c r="AA12" s="291">
        <v>17387.3</v>
      </c>
      <c r="AB12" s="291">
        <v>18073.599999999999</v>
      </c>
      <c r="AC12" s="291">
        <v>17975.8</v>
      </c>
      <c r="AD12" s="291">
        <v>18280.099999999999</v>
      </c>
      <c r="AE12" s="291">
        <v>18219</v>
      </c>
      <c r="AF12" s="291">
        <v>17748.8</v>
      </c>
      <c r="AG12" s="291">
        <v>16765.2</v>
      </c>
      <c r="AH12" s="291">
        <v>15855.684812</v>
      </c>
      <c r="AI12" s="291">
        <v>16011.8</v>
      </c>
      <c r="AJ12" s="291">
        <v>16269.2</v>
      </c>
      <c r="AK12" s="291">
        <v>16042.9</v>
      </c>
      <c r="AL12" s="376"/>
    </row>
    <row r="13" spans="1:40" s="376" customFormat="1" ht="12.75" x14ac:dyDescent="0.2">
      <c r="A13" s="373" t="s">
        <v>189</v>
      </c>
      <c r="B13" s="374">
        <v>598.78499999999997</v>
      </c>
      <c r="C13" s="374">
        <v>782.11199999999997</v>
      </c>
      <c r="D13" s="374">
        <v>904.51199999999994</v>
      </c>
      <c r="E13" s="374">
        <v>871.00599999999997</v>
      </c>
      <c r="F13" s="374">
        <v>1011.9</v>
      </c>
      <c r="G13" s="374">
        <v>1150</v>
      </c>
      <c r="H13" s="374">
        <v>1158.8</v>
      </c>
      <c r="I13" s="374">
        <v>1641.0350000000001</v>
      </c>
      <c r="J13" s="374">
        <v>1597.2750000000001</v>
      </c>
      <c r="K13" s="374">
        <v>2028.7</v>
      </c>
      <c r="L13" s="374">
        <v>1904.2</v>
      </c>
      <c r="M13" s="375">
        <v>2137.3000000000002</v>
      </c>
      <c r="N13" s="375">
        <v>2117.1</v>
      </c>
      <c r="O13" s="375">
        <v>2590.8000000000002</v>
      </c>
      <c r="P13" s="375">
        <v>2324.1</v>
      </c>
      <c r="Q13" s="375">
        <v>2304.5</v>
      </c>
      <c r="R13" s="375">
        <v>1867.6999999999989</v>
      </c>
      <c r="S13" s="375">
        <v>2387.8999999999996</v>
      </c>
      <c r="T13" s="375">
        <v>2039.4999999999977</v>
      </c>
      <c r="U13" s="375">
        <v>1763.6999999999975</v>
      </c>
      <c r="V13" s="375">
        <v>1710.3999999999992</v>
      </c>
      <c r="W13" s="375">
        <v>2359.1000000000054</v>
      </c>
      <c r="X13" s="375">
        <v>2159.8000000000015</v>
      </c>
      <c r="Y13" s="375">
        <v>2328.6999999999975</v>
      </c>
      <c r="Z13" s="375">
        <v>2204.5000000000045</v>
      </c>
      <c r="AA13" s="375">
        <v>3243.500000000005</v>
      </c>
      <c r="AB13" s="375">
        <v>2341.4</v>
      </c>
      <c r="AC13" s="375">
        <v>2758.3000000000047</v>
      </c>
      <c r="AD13" s="375">
        <v>2499.8000000000002</v>
      </c>
      <c r="AE13" s="291">
        <v>3071.2</v>
      </c>
      <c r="AF13" s="291">
        <v>2663.4</v>
      </c>
      <c r="AG13" s="291">
        <v>2860.7</v>
      </c>
      <c r="AH13" s="291">
        <v>2478.5889999999999</v>
      </c>
      <c r="AI13" s="291">
        <v>2927.8</v>
      </c>
      <c r="AJ13" s="291">
        <v>2460</v>
      </c>
      <c r="AK13" s="291">
        <v>2950.4</v>
      </c>
    </row>
    <row r="14" spans="1:40" s="376" customFormat="1" ht="12.75" x14ac:dyDescent="0.2">
      <c r="A14" s="373" t="s">
        <v>334</v>
      </c>
      <c r="B14" s="374">
        <v>10457.462</v>
      </c>
      <c r="C14" s="374">
        <v>10617.8</v>
      </c>
      <c r="D14" s="374">
        <v>10779.206</v>
      </c>
      <c r="E14" s="374">
        <v>10995.218000000001</v>
      </c>
      <c r="F14" s="374">
        <v>11068.8</v>
      </c>
      <c r="G14" s="374">
        <v>11244.9</v>
      </c>
      <c r="H14" s="374">
        <v>11464.5</v>
      </c>
      <c r="I14" s="374">
        <v>11750.324000000001</v>
      </c>
      <c r="J14" s="374">
        <v>11892.915999999999</v>
      </c>
      <c r="K14" s="374">
        <v>12097.5</v>
      </c>
      <c r="L14" s="374">
        <v>12307.2</v>
      </c>
      <c r="M14" s="375">
        <v>12517.8</v>
      </c>
      <c r="N14" s="375">
        <v>12571.2</v>
      </c>
      <c r="O14" s="375">
        <v>12766.2</v>
      </c>
      <c r="P14" s="375">
        <v>12974.4</v>
      </c>
      <c r="Q14" s="375">
        <v>13223</v>
      </c>
      <c r="R14" s="375">
        <v>13399.2</v>
      </c>
      <c r="S14" s="375">
        <v>13698.4</v>
      </c>
      <c r="T14" s="375">
        <v>13657.3</v>
      </c>
      <c r="U14" s="375">
        <v>13037.4</v>
      </c>
      <c r="V14" s="375">
        <v>12916.7</v>
      </c>
      <c r="W14" s="375">
        <v>12776.8</v>
      </c>
      <c r="X14" s="375">
        <v>12760.7</v>
      </c>
      <c r="Y14" s="375">
        <v>12942.9</v>
      </c>
      <c r="Z14" s="375">
        <v>13099.1</v>
      </c>
      <c r="AA14" s="375">
        <v>13305</v>
      </c>
      <c r="AB14" s="375">
        <v>13492.8</v>
      </c>
      <c r="AC14" s="375">
        <v>13750.1</v>
      </c>
      <c r="AD14" s="375">
        <v>13942.3</v>
      </c>
      <c r="AE14" s="375">
        <v>14142.7</v>
      </c>
      <c r="AF14" s="291">
        <v>14371</v>
      </c>
      <c r="AG14" s="291">
        <v>14465</v>
      </c>
      <c r="AH14" s="291">
        <v>14526.849</v>
      </c>
      <c r="AI14" s="291">
        <v>14701.5</v>
      </c>
      <c r="AJ14" s="291">
        <v>14961.6</v>
      </c>
      <c r="AK14" s="291">
        <v>15197.6</v>
      </c>
    </row>
    <row r="15" spans="1:40" s="376" customFormat="1" ht="12.75" x14ac:dyDescent="0.2">
      <c r="A15" s="373" t="s">
        <v>190</v>
      </c>
      <c r="B15" s="374">
        <v>4715.1779999999999</v>
      </c>
      <c r="C15" s="374">
        <v>4812.5420000000004</v>
      </c>
      <c r="D15" s="374">
        <v>4913.9290000000001</v>
      </c>
      <c r="E15" s="374">
        <v>5051.2860000000001</v>
      </c>
      <c r="F15" s="374">
        <v>7508.5</v>
      </c>
      <c r="G15" s="374">
        <v>7441.5</v>
      </c>
      <c r="H15" s="374">
        <v>7421.1</v>
      </c>
      <c r="I15" s="374">
        <v>7513.2139999999999</v>
      </c>
      <c r="J15" s="374">
        <v>7567.9870000000001</v>
      </c>
      <c r="K15" s="374">
        <v>7710</v>
      </c>
      <c r="L15" s="374">
        <v>7883.7</v>
      </c>
      <c r="M15" s="375">
        <v>8107.1</v>
      </c>
      <c r="N15" s="375">
        <v>8184.3</v>
      </c>
      <c r="O15" s="375">
        <v>8381.5</v>
      </c>
      <c r="P15" s="375">
        <v>8624.5</v>
      </c>
      <c r="Q15" s="375">
        <v>9001.9</v>
      </c>
      <c r="R15" s="375">
        <v>9458.5</v>
      </c>
      <c r="S15" s="375">
        <v>9814.2000000000007</v>
      </c>
      <c r="T15" s="375">
        <v>10069.299999999999</v>
      </c>
      <c r="U15" s="375">
        <v>10235</v>
      </c>
      <c r="V15" s="375">
        <v>10381.9</v>
      </c>
      <c r="W15" s="375">
        <v>10697.6</v>
      </c>
      <c r="X15" s="375">
        <v>10896.8</v>
      </c>
      <c r="Y15" s="375">
        <v>11062.8</v>
      </c>
      <c r="Z15" s="375">
        <v>11095.9</v>
      </c>
      <c r="AA15" s="375">
        <v>11253.7</v>
      </c>
      <c r="AB15" s="375">
        <v>11252.7</v>
      </c>
      <c r="AC15" s="375">
        <v>11368.2</v>
      </c>
      <c r="AD15" s="375">
        <v>11441.7</v>
      </c>
      <c r="AE15" s="375">
        <v>11981.8</v>
      </c>
      <c r="AF15" s="291">
        <v>12324</v>
      </c>
      <c r="AG15" s="291">
        <v>12384.1</v>
      </c>
      <c r="AH15" s="291">
        <v>12340.299000000001</v>
      </c>
      <c r="AI15" s="291">
        <v>12539.7</v>
      </c>
      <c r="AJ15" s="291">
        <v>12560.8</v>
      </c>
      <c r="AK15" s="291">
        <v>12568</v>
      </c>
    </row>
    <row r="16" spans="1:40" s="376" customFormat="1" ht="12.75" x14ac:dyDescent="0.2">
      <c r="A16" s="373" t="s">
        <v>191</v>
      </c>
      <c r="B16" s="374">
        <v>945.66899999999998</v>
      </c>
      <c r="C16" s="374">
        <v>951.21900000000005</v>
      </c>
      <c r="D16" s="374">
        <v>971.75099999999998</v>
      </c>
      <c r="E16" s="374">
        <v>1072.577</v>
      </c>
      <c r="F16" s="374">
        <v>1058.3</v>
      </c>
      <c r="G16" s="374">
        <v>1191.9000000000001</v>
      </c>
      <c r="H16" s="374">
        <v>1265</v>
      </c>
      <c r="I16" s="374">
        <v>2172.9409999999998</v>
      </c>
      <c r="J16" s="374">
        <v>2177.424</v>
      </c>
      <c r="K16" s="374">
        <v>2161.8000000000002</v>
      </c>
      <c r="L16" s="374">
        <v>2191.3000000000002</v>
      </c>
      <c r="M16" s="375">
        <v>2252.1</v>
      </c>
      <c r="N16" s="375">
        <v>2293.4</v>
      </c>
      <c r="O16" s="375">
        <v>2344.1999999999998</v>
      </c>
      <c r="P16" s="375">
        <v>2392.8000000000002</v>
      </c>
      <c r="Q16" s="375">
        <v>2351.9</v>
      </c>
      <c r="R16" s="375">
        <v>2643.2</v>
      </c>
      <c r="S16" s="375">
        <v>2813.3</v>
      </c>
      <c r="T16" s="375">
        <v>2938.7000000000007</v>
      </c>
      <c r="U16" s="375">
        <v>2948.6000000000004</v>
      </c>
      <c r="V16" s="375">
        <v>3140.2000000000007</v>
      </c>
      <c r="W16" s="375">
        <v>3331.4</v>
      </c>
      <c r="X16" s="375">
        <v>3371.5</v>
      </c>
      <c r="Y16" s="375">
        <v>3341.7</v>
      </c>
      <c r="Z16" s="375">
        <v>3441.9</v>
      </c>
      <c r="AA16" s="375">
        <v>3518.8</v>
      </c>
      <c r="AB16" s="375">
        <v>3819.5</v>
      </c>
      <c r="AC16" s="375">
        <v>3929.7</v>
      </c>
      <c r="AD16" s="375">
        <v>4340.8999999999996</v>
      </c>
      <c r="AE16" s="375">
        <v>4449</v>
      </c>
      <c r="AF16" s="291">
        <v>4390.3</v>
      </c>
      <c r="AG16" s="291">
        <v>4443.2</v>
      </c>
      <c r="AH16" s="291">
        <v>4299.0381880000004</v>
      </c>
      <c r="AI16" s="291">
        <v>4327.8999999999996</v>
      </c>
      <c r="AJ16" s="291">
        <v>4350.3999999999996</v>
      </c>
      <c r="AK16" s="291">
        <v>4285.2</v>
      </c>
      <c r="AN16" s="377"/>
    </row>
    <row r="17" spans="1:40" s="376" customFormat="1" ht="12.75" x14ac:dyDescent="0.2">
      <c r="A17" s="373" t="s">
        <v>294</v>
      </c>
      <c r="B17" s="374">
        <v>2709.5819999999999</v>
      </c>
      <c r="C17" s="374">
        <v>2646.174</v>
      </c>
      <c r="D17" s="374">
        <v>2581.6480000000001</v>
      </c>
      <c r="E17" s="374">
        <v>2494.489</v>
      </c>
      <c r="F17" s="374">
        <v>2451.5</v>
      </c>
      <c r="G17" s="374">
        <v>2362.1999999999998</v>
      </c>
      <c r="H17" s="374">
        <v>2338.3000000000002</v>
      </c>
      <c r="I17" s="374">
        <v>2273.5</v>
      </c>
      <c r="J17" s="374">
        <v>2218.0529999999999</v>
      </c>
      <c r="K17" s="374">
        <v>2176.1</v>
      </c>
      <c r="L17" s="374">
        <v>2146.7999999999997</v>
      </c>
      <c r="M17" s="375">
        <v>2116.6999999999998</v>
      </c>
      <c r="N17" s="375">
        <v>2055.6</v>
      </c>
      <c r="O17" s="375">
        <v>2043.7</v>
      </c>
      <c r="P17" s="375">
        <v>1997</v>
      </c>
      <c r="Q17" s="375">
        <v>1951.6</v>
      </c>
      <c r="R17" s="375">
        <v>2266.5</v>
      </c>
      <c r="S17" s="375">
        <v>2234.4</v>
      </c>
      <c r="T17" s="375">
        <v>2188.2000000000003</v>
      </c>
      <c r="U17" s="375">
        <v>2178.7000000000003</v>
      </c>
      <c r="V17" s="375">
        <v>2182.6999999999998</v>
      </c>
      <c r="W17" s="375">
        <v>2180.1</v>
      </c>
      <c r="X17" s="375">
        <v>2167.7000000000003</v>
      </c>
      <c r="Y17" s="375">
        <v>2158.1</v>
      </c>
      <c r="Z17" s="375">
        <v>2181.9</v>
      </c>
      <c r="AA17" s="375">
        <v>2096.6</v>
      </c>
      <c r="AB17" s="375">
        <v>2033.9</v>
      </c>
      <c r="AC17" s="375">
        <v>1919.3000000000002</v>
      </c>
      <c r="AD17" s="375">
        <v>1856.8</v>
      </c>
      <c r="AE17" s="375">
        <v>1737.1</v>
      </c>
      <c r="AF17" s="291">
        <v>1691.2</v>
      </c>
      <c r="AG17" s="291">
        <v>1631</v>
      </c>
      <c r="AH17" s="291">
        <v>1593.9009999999998</v>
      </c>
      <c r="AI17" s="291">
        <v>1318.6</v>
      </c>
      <c r="AJ17" s="291">
        <v>1399.2</v>
      </c>
      <c r="AK17" s="291">
        <v>1403.3</v>
      </c>
      <c r="AN17" s="446"/>
    </row>
    <row r="18" spans="1:40" s="270" customFormat="1" x14ac:dyDescent="0.2">
      <c r="A18" s="293" t="s">
        <v>174</v>
      </c>
      <c r="B18" s="279">
        <v>714.9</v>
      </c>
      <c r="C18" s="279">
        <v>765.2</v>
      </c>
      <c r="D18" s="279">
        <v>759.1</v>
      </c>
      <c r="E18" s="279">
        <v>757.8</v>
      </c>
      <c r="F18" s="279">
        <v>754</v>
      </c>
      <c r="G18" s="279">
        <v>787.8</v>
      </c>
      <c r="H18" s="279">
        <v>797.6</v>
      </c>
      <c r="I18" s="279">
        <v>857.8</v>
      </c>
      <c r="J18" s="279">
        <v>856</v>
      </c>
      <c r="K18" s="279">
        <v>855.9</v>
      </c>
      <c r="L18" s="279">
        <v>1032.4000000000001</v>
      </c>
      <c r="M18" s="279">
        <v>1027.7</v>
      </c>
      <c r="N18" s="279">
        <v>1027.5</v>
      </c>
      <c r="O18" s="280">
        <v>1024.8</v>
      </c>
      <c r="P18" s="280">
        <v>1023</v>
      </c>
      <c r="Q18" s="280">
        <v>1187.5999999999999</v>
      </c>
      <c r="R18" s="280">
        <v>1391.1</v>
      </c>
      <c r="S18" s="280">
        <v>1405.8</v>
      </c>
      <c r="T18" s="280">
        <v>1408.5</v>
      </c>
      <c r="U18" s="280">
        <v>1311.8</v>
      </c>
      <c r="V18" s="280">
        <v>1306.3999999999999</v>
      </c>
      <c r="W18" s="280">
        <v>1307.7</v>
      </c>
      <c r="X18" s="280">
        <v>1344</v>
      </c>
      <c r="Y18" s="280">
        <v>1254.3</v>
      </c>
      <c r="Z18" s="280">
        <v>1317.9</v>
      </c>
      <c r="AA18" s="280">
        <v>1337.7</v>
      </c>
      <c r="AB18" s="280">
        <v>1342.9</v>
      </c>
      <c r="AC18" s="280">
        <v>1350.2</v>
      </c>
      <c r="AD18" s="280">
        <v>1356.6</v>
      </c>
      <c r="AE18" s="280">
        <v>1370.4</v>
      </c>
      <c r="AF18" s="280">
        <v>1358.8</v>
      </c>
      <c r="AG18" s="280">
        <v>1327.6000000000001</v>
      </c>
      <c r="AH18" s="280">
        <v>1333</v>
      </c>
      <c r="AI18" s="280">
        <v>1646.2</v>
      </c>
      <c r="AJ18" s="280">
        <v>1653.7</v>
      </c>
      <c r="AK18" s="280">
        <v>1595</v>
      </c>
      <c r="AL18" s="329"/>
    </row>
    <row r="19" spans="1:40" s="270" customFormat="1" x14ac:dyDescent="0.2">
      <c r="A19" s="278" t="s">
        <v>175</v>
      </c>
      <c r="B19" s="279">
        <v>2132.3000000000002</v>
      </c>
      <c r="C19" s="279">
        <v>2057</v>
      </c>
      <c r="D19" s="279">
        <v>2189.5</v>
      </c>
      <c r="E19" s="279">
        <v>2411</v>
      </c>
      <c r="F19" s="279">
        <v>2549.4</v>
      </c>
      <c r="G19" s="279">
        <v>2105.6</v>
      </c>
      <c r="H19" s="279">
        <v>2006.3</v>
      </c>
      <c r="I19" s="279">
        <v>1947.5</v>
      </c>
      <c r="J19" s="279">
        <v>1848.2</v>
      </c>
      <c r="K19" s="279">
        <v>1686</v>
      </c>
      <c r="L19" s="279">
        <v>1581.6</v>
      </c>
      <c r="M19" s="279">
        <v>1854</v>
      </c>
      <c r="N19" s="279">
        <v>1817.9</v>
      </c>
      <c r="O19" s="280">
        <v>1599.3</v>
      </c>
      <c r="P19" s="280">
        <v>1760.4</v>
      </c>
      <c r="Q19" s="280">
        <v>2051.3000000000002</v>
      </c>
      <c r="R19" s="280">
        <v>2022.3</v>
      </c>
      <c r="S19" s="280">
        <v>1803.5</v>
      </c>
      <c r="T19" s="280">
        <v>1891.1</v>
      </c>
      <c r="U19" s="280">
        <v>2043</v>
      </c>
      <c r="V19" s="280">
        <v>1997</v>
      </c>
      <c r="W19" s="280">
        <v>1875.5</v>
      </c>
      <c r="X19" s="280">
        <v>1676</v>
      </c>
      <c r="Y19" s="280">
        <v>1855.3999999999999</v>
      </c>
      <c r="Z19" s="280">
        <v>1791.4</v>
      </c>
      <c r="AA19" s="280">
        <v>1777.9</v>
      </c>
      <c r="AB19" s="280">
        <v>1865</v>
      </c>
      <c r="AC19" s="280">
        <v>2561.6</v>
      </c>
      <c r="AD19" s="280">
        <v>2991.1</v>
      </c>
      <c r="AE19" s="280">
        <v>3038.3</v>
      </c>
      <c r="AF19" s="280">
        <v>2855.9</v>
      </c>
      <c r="AG19" s="280">
        <v>2983.3</v>
      </c>
      <c r="AH19" s="280">
        <v>3142.1</v>
      </c>
      <c r="AI19" s="280">
        <v>2466.1</v>
      </c>
      <c r="AJ19" s="280">
        <v>2439.5</v>
      </c>
      <c r="AK19" s="280">
        <v>2628.4</v>
      </c>
      <c r="AL19" s="329"/>
    </row>
    <row r="20" spans="1:40" x14ac:dyDescent="0.2">
      <c r="A20" s="294" t="s">
        <v>155</v>
      </c>
      <c r="B20" s="295">
        <v>69980.800000000003</v>
      </c>
      <c r="C20" s="295">
        <v>71548.900000000009</v>
      </c>
      <c r="D20" s="295">
        <v>70210.200000000012</v>
      </c>
      <c r="E20" s="295">
        <v>69818.599999999991</v>
      </c>
      <c r="F20" s="295">
        <v>73311.199999999997</v>
      </c>
      <c r="G20" s="295">
        <v>73474.900000000009</v>
      </c>
      <c r="H20" s="295">
        <v>72656.400000000009</v>
      </c>
      <c r="I20" s="295">
        <v>70445.5</v>
      </c>
      <c r="J20" s="295">
        <v>70816.800000000003</v>
      </c>
      <c r="K20" s="295">
        <v>72089.7</v>
      </c>
      <c r="L20" s="295">
        <v>72923.199999999997</v>
      </c>
      <c r="M20" s="295">
        <v>72300.5</v>
      </c>
      <c r="N20" s="295">
        <v>74789.899999999994</v>
      </c>
      <c r="O20" s="296">
        <v>76531.100000000006</v>
      </c>
      <c r="P20" s="296">
        <v>78351.299999999988</v>
      </c>
      <c r="Q20" s="296">
        <v>78244.7</v>
      </c>
      <c r="R20" s="296">
        <v>81992.400000000009</v>
      </c>
      <c r="S20" s="296">
        <v>82459.100000000006</v>
      </c>
      <c r="T20" s="296">
        <v>79192.899999999994</v>
      </c>
      <c r="U20" s="296">
        <v>78949.7</v>
      </c>
      <c r="V20" s="296">
        <v>81857.899999999994</v>
      </c>
      <c r="W20" s="296">
        <v>83335.099999999991</v>
      </c>
      <c r="X20" s="296">
        <v>83765.399999999994</v>
      </c>
      <c r="Y20" s="296">
        <v>82598.665999999983</v>
      </c>
      <c r="Z20" s="296">
        <v>85554.89499999999</v>
      </c>
      <c r="AA20" s="296">
        <v>89096.499999999985</v>
      </c>
      <c r="AB20" s="296">
        <v>88574.5</v>
      </c>
      <c r="AC20" s="296">
        <v>90568.400000000009</v>
      </c>
      <c r="AD20" s="296">
        <v>91412.900000000009</v>
      </c>
      <c r="AE20" s="296">
        <v>93721.999999999985</v>
      </c>
      <c r="AF20" s="296">
        <v>91826.999999999985</v>
      </c>
      <c r="AG20" s="296">
        <v>91623.842000000004</v>
      </c>
      <c r="AH20" s="296">
        <v>94520.55996878483</v>
      </c>
      <c r="AI20" s="296">
        <v>94910.3</v>
      </c>
      <c r="AJ20" s="296">
        <v>94495.999999999985</v>
      </c>
      <c r="AK20" s="296">
        <v>99226.299999999988</v>
      </c>
    </row>
    <row r="21" spans="1:40" s="270" customFormat="1" x14ac:dyDescent="0.2">
      <c r="A21" s="278"/>
      <c r="B21" s="297"/>
      <c r="C21" s="297"/>
      <c r="D21" s="298"/>
      <c r="E21" s="299"/>
      <c r="F21" s="299"/>
      <c r="G21" s="299"/>
      <c r="H21" s="299"/>
      <c r="I21" s="299"/>
      <c r="J21" s="299"/>
      <c r="K21" s="299"/>
      <c r="L21" s="299"/>
      <c r="M21" s="299"/>
      <c r="N21" s="299"/>
      <c r="R21" s="285"/>
      <c r="S21" s="285"/>
      <c r="T21" s="285"/>
      <c r="U21" s="285"/>
      <c r="V21" s="285"/>
      <c r="W21" s="285"/>
      <c r="X21" s="285"/>
      <c r="Y21" s="285"/>
      <c r="Z21" s="285"/>
      <c r="AA21" s="285"/>
      <c r="AB21" s="285"/>
      <c r="AC21" s="285"/>
      <c r="AD21" s="285"/>
      <c r="AE21" s="285"/>
      <c r="AF21" s="285"/>
      <c r="AG21" s="285"/>
      <c r="AH21" s="285"/>
      <c r="AI21" s="285"/>
      <c r="AJ21" s="285"/>
      <c r="AK21" s="285"/>
    </row>
    <row r="22" spans="1:40" ht="30" customHeight="1" x14ac:dyDescent="0.2">
      <c r="A22" s="300" t="s">
        <v>163</v>
      </c>
      <c r="B22" s="273">
        <v>42277</v>
      </c>
      <c r="C22" s="273">
        <v>42369</v>
      </c>
      <c r="D22" s="273">
        <v>42460</v>
      </c>
      <c r="E22" s="273">
        <v>42551</v>
      </c>
      <c r="F22" s="274">
        <v>42643</v>
      </c>
      <c r="G22" s="274">
        <v>42735</v>
      </c>
      <c r="H22" s="274">
        <v>42825</v>
      </c>
      <c r="I22" s="274">
        <v>42916</v>
      </c>
      <c r="J22" s="274">
        <v>43008</v>
      </c>
      <c r="K22" s="274">
        <v>43100</v>
      </c>
      <c r="L22" s="274">
        <v>43190</v>
      </c>
      <c r="M22" s="274">
        <v>43281</v>
      </c>
      <c r="N22" s="274">
        <v>43373</v>
      </c>
      <c r="O22" s="274">
        <v>43465</v>
      </c>
      <c r="P22" s="274">
        <v>43555</v>
      </c>
      <c r="Q22" s="274">
        <v>43646</v>
      </c>
      <c r="R22" s="274" t="s">
        <v>305</v>
      </c>
      <c r="S22" s="274" t="s">
        <v>306</v>
      </c>
      <c r="T22" s="274" t="s">
        <v>307</v>
      </c>
      <c r="U22" s="274" t="s">
        <v>308</v>
      </c>
      <c r="V22" s="274" t="s">
        <v>309</v>
      </c>
      <c r="W22" s="274" t="s">
        <v>310</v>
      </c>
      <c r="X22" s="274" t="s">
        <v>311</v>
      </c>
      <c r="Y22" s="274" t="s">
        <v>312</v>
      </c>
      <c r="Z22" s="274" t="s">
        <v>313</v>
      </c>
      <c r="AA22" s="274" t="s">
        <v>314</v>
      </c>
      <c r="AB22" s="274" t="s">
        <v>315</v>
      </c>
      <c r="AC22" s="274" t="s">
        <v>316</v>
      </c>
      <c r="AD22" s="274" t="s">
        <v>355</v>
      </c>
      <c r="AE22" s="392" t="s">
        <v>354</v>
      </c>
      <c r="AF22" s="392" t="s">
        <v>356</v>
      </c>
      <c r="AG22" s="392" t="s">
        <v>357</v>
      </c>
      <c r="AH22" s="392" t="s">
        <v>348</v>
      </c>
      <c r="AI22" s="392">
        <v>45291</v>
      </c>
      <c r="AJ22" s="392">
        <v>45382</v>
      </c>
      <c r="AK22" s="392">
        <v>45473</v>
      </c>
    </row>
    <row r="23" spans="1:40" s="270" customFormat="1" ht="12" customHeight="1" x14ac:dyDescent="0.2">
      <c r="A23" s="301"/>
      <c r="B23" s="276"/>
      <c r="C23" s="277"/>
      <c r="D23" s="276"/>
      <c r="E23" s="277"/>
      <c r="F23" s="276"/>
      <c r="G23" s="276"/>
      <c r="H23" s="276" t="s">
        <v>210</v>
      </c>
      <c r="I23" s="276"/>
      <c r="J23" s="276"/>
      <c r="K23" s="276"/>
      <c r="L23" s="276"/>
      <c r="M23" s="276"/>
      <c r="N23" s="276"/>
    </row>
    <row r="24" spans="1:40" x14ac:dyDescent="0.2">
      <c r="A24" s="281" t="s">
        <v>177</v>
      </c>
      <c r="B24" s="282">
        <v>44763.626000000004</v>
      </c>
      <c r="C24" s="282">
        <v>44754.400000000001</v>
      </c>
      <c r="D24" s="282">
        <v>46106.300000000017</v>
      </c>
      <c r="E24" s="282">
        <v>46658.399999999994</v>
      </c>
      <c r="F24" s="282">
        <v>50173.7</v>
      </c>
      <c r="G24" s="282">
        <v>49665.3</v>
      </c>
      <c r="H24" s="282">
        <v>49178.9</v>
      </c>
      <c r="I24" s="282">
        <v>49120.6</v>
      </c>
      <c r="J24" s="282">
        <v>48519.7</v>
      </c>
      <c r="K24" s="282">
        <v>47382.5</v>
      </c>
      <c r="L24" s="282">
        <v>48330.1</v>
      </c>
      <c r="M24" s="282">
        <v>48893.2</v>
      </c>
      <c r="N24" s="282">
        <v>49631.999999999993</v>
      </c>
      <c r="O24" s="283">
        <v>50752.4</v>
      </c>
      <c r="P24" s="283">
        <v>52006.3</v>
      </c>
      <c r="Q24" s="283">
        <v>51393.2</v>
      </c>
      <c r="R24" s="283">
        <v>52579.5</v>
      </c>
      <c r="S24" s="283">
        <v>52093.5</v>
      </c>
      <c r="T24" s="283">
        <v>53899.3</v>
      </c>
      <c r="U24" s="283">
        <v>54917</v>
      </c>
      <c r="V24" s="283">
        <v>56653</v>
      </c>
      <c r="W24" s="283">
        <v>55943.6</v>
      </c>
      <c r="X24" s="283">
        <v>56604</v>
      </c>
      <c r="Y24" s="283">
        <v>56156.200000000004</v>
      </c>
      <c r="Z24" s="283">
        <v>57821.2</v>
      </c>
      <c r="AA24" s="283">
        <v>59285.8</v>
      </c>
      <c r="AB24" s="283">
        <v>59280.6</v>
      </c>
      <c r="AC24" s="283">
        <v>61169.399999999994</v>
      </c>
      <c r="AD24" s="283">
        <v>60288.5</v>
      </c>
      <c r="AE24" s="283">
        <v>61952.800000000003</v>
      </c>
      <c r="AF24" s="283">
        <v>58780.3</v>
      </c>
      <c r="AG24" s="283">
        <v>60506.19999999999</v>
      </c>
      <c r="AH24" s="283">
        <v>60226.299999999996</v>
      </c>
      <c r="AI24" s="283">
        <v>60624</v>
      </c>
      <c r="AJ24" s="283">
        <v>60428.6</v>
      </c>
      <c r="AK24" s="283">
        <v>63669.899999999994</v>
      </c>
      <c r="AL24" s="329"/>
    </row>
    <row r="25" spans="1:40" s="292" customFormat="1" ht="12.75" x14ac:dyDescent="0.2">
      <c r="A25" s="289" t="s">
        <v>182</v>
      </c>
      <c r="B25" s="290">
        <v>20625.026000000002</v>
      </c>
      <c r="C25" s="290">
        <v>20036.64760738</v>
      </c>
      <c r="D25" s="290">
        <v>20178.663759290001</v>
      </c>
      <c r="E25" s="290">
        <v>20310.7</v>
      </c>
      <c r="F25" s="290">
        <v>20807.599999999999</v>
      </c>
      <c r="G25" s="290">
        <v>19666.8</v>
      </c>
      <c r="H25" s="290">
        <v>19636.2</v>
      </c>
      <c r="I25" s="290">
        <v>19301.5</v>
      </c>
      <c r="J25" s="290">
        <v>20168</v>
      </c>
      <c r="K25" s="290">
        <v>18802.8</v>
      </c>
      <c r="L25" s="290">
        <v>19732.5</v>
      </c>
      <c r="M25" s="291">
        <v>19179.400000000001</v>
      </c>
      <c r="N25" s="291">
        <v>18556.599999999999</v>
      </c>
      <c r="O25" s="291">
        <v>19240</v>
      </c>
      <c r="P25" s="291">
        <v>19232.099999999999</v>
      </c>
      <c r="Q25" s="291">
        <v>18531.3</v>
      </c>
      <c r="R25" s="291">
        <v>19302.900000000001</v>
      </c>
      <c r="S25" s="291">
        <v>19361.7</v>
      </c>
      <c r="T25" s="291">
        <v>19239.900000000001</v>
      </c>
      <c r="U25" s="291">
        <v>18751</v>
      </c>
      <c r="V25" s="291">
        <v>19283.3</v>
      </c>
      <c r="W25" s="291">
        <v>18706.2</v>
      </c>
      <c r="X25" s="291">
        <v>19012.8</v>
      </c>
      <c r="Y25" s="291">
        <v>18410.900000000001</v>
      </c>
      <c r="Z25" s="291">
        <v>18795</v>
      </c>
      <c r="AA25" s="291">
        <v>18868.5</v>
      </c>
      <c r="AB25" s="291">
        <v>18532.8</v>
      </c>
      <c r="AC25" s="302">
        <v>18536.900000000001</v>
      </c>
      <c r="AD25" s="291">
        <v>18639.099999999999</v>
      </c>
      <c r="AE25" s="291">
        <v>20584.8</v>
      </c>
      <c r="AF25" s="291">
        <v>21448.2</v>
      </c>
      <c r="AG25" s="291">
        <v>22282.799999999999</v>
      </c>
      <c r="AH25" s="291">
        <v>23149</v>
      </c>
      <c r="AI25" s="291">
        <v>23925</v>
      </c>
      <c r="AJ25" s="291">
        <v>26192.5</v>
      </c>
      <c r="AK25" s="291">
        <v>27619.200000000001</v>
      </c>
      <c r="AL25" s="376"/>
    </row>
    <row r="26" spans="1:40" s="292" customFormat="1" ht="12.75" x14ac:dyDescent="0.2">
      <c r="A26" s="289" t="s">
        <v>359</v>
      </c>
      <c r="B26" s="290">
        <v>10542</v>
      </c>
      <c r="C26" s="290">
        <v>10401.9</v>
      </c>
      <c r="D26" s="290">
        <v>10388.9</v>
      </c>
      <c r="E26" s="290">
        <v>10724.1</v>
      </c>
      <c r="F26" s="290">
        <v>13779.9</v>
      </c>
      <c r="G26" s="290">
        <v>13841.8</v>
      </c>
      <c r="H26" s="290">
        <v>13742.2</v>
      </c>
      <c r="I26" s="290">
        <v>13353.3</v>
      </c>
      <c r="J26" s="290">
        <v>13173.5</v>
      </c>
      <c r="K26" s="290">
        <v>13078.4</v>
      </c>
      <c r="L26" s="290">
        <v>13307</v>
      </c>
      <c r="M26" s="291">
        <v>14163</v>
      </c>
      <c r="N26" s="291">
        <v>14493.1</v>
      </c>
      <c r="O26" s="291">
        <v>14414.3</v>
      </c>
      <c r="P26" s="291">
        <v>15157.2</v>
      </c>
      <c r="Q26" s="291">
        <v>15032</v>
      </c>
      <c r="R26" s="291">
        <v>14776</v>
      </c>
      <c r="S26" s="291">
        <v>14459.6</v>
      </c>
      <c r="T26" s="291">
        <v>15051.6</v>
      </c>
      <c r="U26" s="291">
        <v>15276.7</v>
      </c>
      <c r="V26" s="291">
        <v>15745.7</v>
      </c>
      <c r="W26" s="291">
        <v>15983.2</v>
      </c>
      <c r="X26" s="291">
        <v>16744.400000000001</v>
      </c>
      <c r="Y26" s="291">
        <v>16919.7</v>
      </c>
      <c r="Z26" s="291">
        <v>17162.900000000001</v>
      </c>
      <c r="AA26" s="291">
        <v>17028</v>
      </c>
      <c r="AB26" s="291">
        <v>17582.900000000001</v>
      </c>
      <c r="AC26" s="291">
        <v>17449.8</v>
      </c>
      <c r="AD26" s="291">
        <v>16999.400000000001</v>
      </c>
      <c r="AE26" s="291">
        <v>17042.3</v>
      </c>
      <c r="AF26" s="291">
        <v>16381.7</v>
      </c>
      <c r="AG26" s="291">
        <v>16983.599999999999</v>
      </c>
      <c r="AH26" s="291">
        <v>16651.099999999999</v>
      </c>
      <c r="AI26" s="291">
        <v>16992.3</v>
      </c>
      <c r="AJ26" s="291">
        <v>16640.099999999999</v>
      </c>
      <c r="AK26" s="291">
        <v>16888</v>
      </c>
      <c r="AL26" s="376"/>
    </row>
    <row r="27" spans="1:40" s="292" customFormat="1" ht="12.75" x14ac:dyDescent="0.2">
      <c r="A27" s="289" t="s">
        <v>183</v>
      </c>
      <c r="B27" s="290">
        <v>2390.3000000000002</v>
      </c>
      <c r="C27" s="290">
        <v>2400.4</v>
      </c>
      <c r="D27" s="290">
        <v>2528.4</v>
      </c>
      <c r="E27" s="290">
        <v>3002.8</v>
      </c>
      <c r="F27" s="290">
        <v>3014.4</v>
      </c>
      <c r="G27" s="290">
        <v>3557.1</v>
      </c>
      <c r="H27" s="290">
        <v>3523.7</v>
      </c>
      <c r="I27" s="290">
        <v>4482</v>
      </c>
      <c r="J27" s="290">
        <v>4594.6000000000004</v>
      </c>
      <c r="K27" s="290">
        <v>5088.1000000000004</v>
      </c>
      <c r="L27" s="290">
        <v>4774.3</v>
      </c>
      <c r="M27" s="291">
        <v>4933.7</v>
      </c>
      <c r="N27" s="291">
        <v>6260.2</v>
      </c>
      <c r="O27" s="291">
        <v>6785.9</v>
      </c>
      <c r="P27" s="291">
        <v>7414.7000000000007</v>
      </c>
      <c r="Q27" s="291">
        <v>7417.6</v>
      </c>
      <c r="R27" s="291">
        <v>7799.1</v>
      </c>
      <c r="S27" s="291">
        <v>7445.5843435099996</v>
      </c>
      <c r="T27" s="291">
        <v>7310.2</v>
      </c>
      <c r="U27" s="291">
        <v>8530.7000000000007</v>
      </c>
      <c r="V27" s="291">
        <v>8442.7000000000007</v>
      </c>
      <c r="W27" s="291">
        <v>8642.2000000000007</v>
      </c>
      <c r="X27" s="291">
        <v>8461.2000000000007</v>
      </c>
      <c r="Y27" s="291">
        <v>8290.4</v>
      </c>
      <c r="Z27" s="291">
        <v>8957.9000000000015</v>
      </c>
      <c r="AA27" s="291">
        <v>10219.5</v>
      </c>
      <c r="AB27" s="291">
        <v>10558</v>
      </c>
      <c r="AC27" s="291">
        <v>11347.5</v>
      </c>
      <c r="AD27" s="291">
        <v>11727.4</v>
      </c>
      <c r="AE27" s="291">
        <v>11799.4</v>
      </c>
      <c r="AF27" s="291">
        <v>11091</v>
      </c>
      <c r="AG27" s="291">
        <v>11194.599999999999</v>
      </c>
      <c r="AH27" s="291">
        <v>10922.599999999999</v>
      </c>
      <c r="AI27" s="291">
        <v>10704.1</v>
      </c>
      <c r="AJ27" s="291">
        <v>9772.9000000000015</v>
      </c>
      <c r="AK27" s="291">
        <v>11010.6</v>
      </c>
      <c r="AL27" s="376"/>
    </row>
    <row r="28" spans="1:40" s="292" customFormat="1" ht="12.75" x14ac:dyDescent="0.2">
      <c r="A28" s="289" t="s">
        <v>184</v>
      </c>
      <c r="B28" s="290">
        <v>5478</v>
      </c>
      <c r="C28" s="290">
        <v>5480</v>
      </c>
      <c r="D28" s="290">
        <v>5480</v>
      </c>
      <c r="E28" s="290">
        <v>5011</v>
      </c>
      <c r="F28" s="290">
        <v>5512</v>
      </c>
      <c r="G28" s="290">
        <v>6511</v>
      </c>
      <c r="H28" s="290">
        <v>6008</v>
      </c>
      <c r="I28" s="290">
        <v>5854.1</v>
      </c>
      <c r="J28" s="290">
        <v>4349.3</v>
      </c>
      <c r="K28" s="290">
        <v>4344.6000000000004</v>
      </c>
      <c r="L28" s="290">
        <v>4339.5</v>
      </c>
      <c r="M28" s="291">
        <v>4336.5</v>
      </c>
      <c r="N28" s="291">
        <v>4331</v>
      </c>
      <c r="O28" s="291">
        <v>4328.8</v>
      </c>
      <c r="P28" s="291">
        <v>4325</v>
      </c>
      <c r="Q28" s="291">
        <v>4322.3999999999996</v>
      </c>
      <c r="R28" s="291">
        <v>4317.7</v>
      </c>
      <c r="S28" s="291">
        <v>4311.3999999999996</v>
      </c>
      <c r="T28" s="291">
        <v>4658.8</v>
      </c>
      <c r="U28" s="291">
        <v>5660.8</v>
      </c>
      <c r="V28" s="291">
        <v>6464.7</v>
      </c>
      <c r="W28" s="291">
        <v>6165.1</v>
      </c>
      <c r="X28" s="291">
        <v>6963.1</v>
      </c>
      <c r="Y28" s="291">
        <v>7445.4</v>
      </c>
      <c r="Z28" s="291">
        <v>8460.1</v>
      </c>
      <c r="AA28" s="291">
        <v>8449.4</v>
      </c>
      <c r="AB28" s="291">
        <v>8435.1</v>
      </c>
      <c r="AC28" s="291">
        <v>8442.2000000000007</v>
      </c>
      <c r="AD28" s="291">
        <v>8442.9</v>
      </c>
      <c r="AE28" s="291">
        <v>7980.3</v>
      </c>
      <c r="AF28" s="291">
        <v>6245.5</v>
      </c>
      <c r="AG28" s="291">
        <v>5586.2</v>
      </c>
      <c r="AH28" s="291">
        <v>4612</v>
      </c>
      <c r="AI28" s="291">
        <v>3364.2</v>
      </c>
      <c r="AJ28" s="291">
        <v>2088.6</v>
      </c>
      <c r="AK28" s="291">
        <v>1313.2</v>
      </c>
      <c r="AL28" s="376"/>
    </row>
    <row r="29" spans="1:40" s="292" customFormat="1" ht="12.75" x14ac:dyDescent="0.2">
      <c r="A29" s="289" t="s">
        <v>185</v>
      </c>
      <c r="B29" s="290">
        <v>5728.3</v>
      </c>
      <c r="C29" s="290">
        <v>6435.45239262</v>
      </c>
      <c r="D29" s="290">
        <v>7530.3362407100176</v>
      </c>
      <c r="E29" s="290">
        <v>7609.8</v>
      </c>
      <c r="F29" s="290">
        <v>7059.8</v>
      </c>
      <c r="G29" s="290">
        <v>6088.600000000004</v>
      </c>
      <c r="H29" s="290">
        <v>6268.8</v>
      </c>
      <c r="I29" s="290">
        <v>6129.7000000000007</v>
      </c>
      <c r="J29" s="290">
        <v>6234.2999999999975</v>
      </c>
      <c r="K29" s="290">
        <v>6068.6</v>
      </c>
      <c r="L29" s="290">
        <v>6176.7999999999975</v>
      </c>
      <c r="M29" s="291">
        <v>6280.6</v>
      </c>
      <c r="N29" s="291">
        <v>5991.1000000000013</v>
      </c>
      <c r="O29" s="291">
        <v>5983.4000000000005</v>
      </c>
      <c r="P29" s="291">
        <v>5877.2999999999975</v>
      </c>
      <c r="Q29" s="291">
        <v>6089.9</v>
      </c>
      <c r="R29" s="291">
        <v>6383.8</v>
      </c>
      <c r="S29" s="291">
        <v>6515.2156564900006</v>
      </c>
      <c r="T29" s="291">
        <v>7638.8000000000011</v>
      </c>
      <c r="U29" s="291">
        <v>6697.7999999999993</v>
      </c>
      <c r="V29" s="291">
        <v>6716.5999999999976</v>
      </c>
      <c r="W29" s="291">
        <v>6446.8999999999978</v>
      </c>
      <c r="X29" s="291">
        <v>5422.4999999999982</v>
      </c>
      <c r="Y29" s="291">
        <v>5089.7999999999984</v>
      </c>
      <c r="Z29" s="291">
        <v>4445.2999999999956</v>
      </c>
      <c r="AA29" s="291">
        <v>4720.3999999999996</v>
      </c>
      <c r="AB29" s="291">
        <v>4171.7999999999975</v>
      </c>
      <c r="AC29" s="291">
        <v>5393.0000000000018</v>
      </c>
      <c r="AD29" s="291">
        <v>4479.7</v>
      </c>
      <c r="AE29" s="291">
        <v>4546</v>
      </c>
      <c r="AF29" s="291">
        <v>3613.8999999999987</v>
      </c>
      <c r="AG29" s="291">
        <v>4459</v>
      </c>
      <c r="AH29" s="291">
        <v>4891.5999999999995</v>
      </c>
      <c r="AI29" s="291">
        <v>5638.4</v>
      </c>
      <c r="AJ29" s="291">
        <v>5734.5000000000018</v>
      </c>
      <c r="AK29" s="291">
        <v>6838.8999999999987</v>
      </c>
      <c r="AL29" s="376"/>
    </row>
    <row r="30" spans="1:40" s="270" customFormat="1" x14ac:dyDescent="0.2">
      <c r="A30" s="278" t="s">
        <v>193</v>
      </c>
      <c r="B30" s="279">
        <v>7119</v>
      </c>
      <c r="C30" s="279">
        <v>8049.7</v>
      </c>
      <c r="D30" s="279">
        <v>6282.1</v>
      </c>
      <c r="E30" s="279">
        <v>5254.7</v>
      </c>
      <c r="F30" s="279">
        <v>4418.8999999999996</v>
      </c>
      <c r="G30" s="279">
        <v>5337.4</v>
      </c>
      <c r="H30" s="279">
        <v>5440.2</v>
      </c>
      <c r="I30" s="279">
        <v>4037.2</v>
      </c>
      <c r="J30" s="279">
        <v>4248.6000000000004</v>
      </c>
      <c r="K30" s="279">
        <v>6870.2</v>
      </c>
      <c r="L30" s="279">
        <v>6286</v>
      </c>
      <c r="M30" s="279">
        <v>5290.4</v>
      </c>
      <c r="N30" s="279">
        <v>6562.4</v>
      </c>
      <c r="O30" s="280">
        <v>6541.3</v>
      </c>
      <c r="P30" s="280">
        <v>6582.1</v>
      </c>
      <c r="Q30" s="280">
        <v>6565.6</v>
      </c>
      <c r="R30" s="280">
        <v>6497.6</v>
      </c>
      <c r="S30" s="280">
        <v>7429.2000000000007</v>
      </c>
      <c r="T30" s="280">
        <v>4205.3</v>
      </c>
      <c r="U30" s="280">
        <v>3988</v>
      </c>
      <c r="V30" s="280">
        <v>4219.1000000000004</v>
      </c>
      <c r="W30" s="280">
        <v>4910.8999999999996</v>
      </c>
      <c r="X30" s="280">
        <v>3624.6</v>
      </c>
      <c r="Y30" s="280">
        <v>2890.8</v>
      </c>
      <c r="Z30" s="280">
        <v>3734.5</v>
      </c>
      <c r="AA30" s="280">
        <v>7061.2</v>
      </c>
      <c r="AB30" s="280">
        <v>6027.2</v>
      </c>
      <c r="AC30" s="280">
        <v>5905.8</v>
      </c>
      <c r="AD30" s="280">
        <v>6676.8</v>
      </c>
      <c r="AE30" s="280">
        <v>8290</v>
      </c>
      <c r="AF30" s="280">
        <v>9225.4</v>
      </c>
      <c r="AG30" s="280">
        <v>5470</v>
      </c>
      <c r="AH30" s="280">
        <v>8521.9</v>
      </c>
      <c r="AI30" s="280">
        <v>9657.7000000000007</v>
      </c>
      <c r="AJ30" s="280">
        <v>8796.9</v>
      </c>
      <c r="AK30" s="280">
        <v>10584.1</v>
      </c>
      <c r="AL30" s="329"/>
    </row>
    <row r="31" spans="1:40" s="270" customFormat="1" x14ac:dyDescent="0.2">
      <c r="A31" s="299" t="s">
        <v>178</v>
      </c>
      <c r="B31" s="279">
        <v>7545.8</v>
      </c>
      <c r="C31" s="279">
        <v>8559.7999999999993</v>
      </c>
      <c r="D31" s="279">
        <v>7294.7</v>
      </c>
      <c r="E31" s="290">
        <v>7141.5</v>
      </c>
      <c r="F31" s="279">
        <v>7496.2</v>
      </c>
      <c r="G31" s="279">
        <v>7413.3</v>
      </c>
      <c r="H31" s="279">
        <v>6919.5</v>
      </c>
      <c r="I31" s="279">
        <v>5920.6</v>
      </c>
      <c r="J31" s="279">
        <v>6710</v>
      </c>
      <c r="K31" s="279">
        <v>6699.5</v>
      </c>
      <c r="L31" s="279">
        <v>6715.4</v>
      </c>
      <c r="M31" s="279">
        <v>6462.4</v>
      </c>
      <c r="N31" s="279">
        <v>6865.8</v>
      </c>
      <c r="O31" s="280">
        <v>8087.7</v>
      </c>
      <c r="P31" s="280">
        <v>8415.6</v>
      </c>
      <c r="Q31" s="280">
        <v>8027.8</v>
      </c>
      <c r="R31" s="280">
        <v>10017</v>
      </c>
      <c r="S31" s="280">
        <v>10331.1</v>
      </c>
      <c r="T31" s="280">
        <v>8670.2999999999993</v>
      </c>
      <c r="U31" s="280">
        <v>7956.9</v>
      </c>
      <c r="V31" s="280">
        <v>8352.7999999999993</v>
      </c>
      <c r="W31" s="280">
        <v>9649.9</v>
      </c>
      <c r="X31" s="280">
        <v>10177.6</v>
      </c>
      <c r="Y31" s="280">
        <v>10063.6</v>
      </c>
      <c r="Z31" s="280">
        <v>10232.5</v>
      </c>
      <c r="AA31" s="280">
        <v>9337.9</v>
      </c>
      <c r="AB31" s="280">
        <v>9292.7000000000007</v>
      </c>
      <c r="AC31" s="280">
        <v>9206.7000000000007</v>
      </c>
      <c r="AD31" s="280">
        <v>9912.4</v>
      </c>
      <c r="AE31" s="280">
        <v>9534.2000000000007</v>
      </c>
      <c r="AF31" s="280">
        <v>9788.5</v>
      </c>
      <c r="AG31" s="280">
        <v>9436.7000000000007</v>
      </c>
      <c r="AH31" s="280">
        <v>9427.7999999999993</v>
      </c>
      <c r="AI31" s="280">
        <v>9349</v>
      </c>
      <c r="AJ31" s="280">
        <v>9367.7000000000007</v>
      </c>
      <c r="AK31" s="280">
        <v>9504.7000000000007</v>
      </c>
      <c r="AL31" s="329"/>
    </row>
    <row r="32" spans="1:40" s="270" customFormat="1" x14ac:dyDescent="0.2">
      <c r="A32" s="299" t="s">
        <v>179</v>
      </c>
      <c r="B32" s="279">
        <v>1792.4</v>
      </c>
      <c r="C32" s="279">
        <v>1465.4</v>
      </c>
      <c r="D32" s="279">
        <v>1607.9</v>
      </c>
      <c r="E32" s="290">
        <v>1661.9</v>
      </c>
      <c r="F32" s="279">
        <v>2118.1</v>
      </c>
      <c r="G32" s="279">
        <v>1654.1</v>
      </c>
      <c r="H32" s="279">
        <v>1701.1</v>
      </c>
      <c r="I32" s="279">
        <v>1919.9</v>
      </c>
      <c r="J32" s="279">
        <v>1998.4</v>
      </c>
      <c r="K32" s="279">
        <v>1609.3</v>
      </c>
      <c r="L32" s="279">
        <v>1761.5</v>
      </c>
      <c r="M32" s="279">
        <v>1709.3000000000002</v>
      </c>
      <c r="N32" s="279">
        <v>2226.3000000000002</v>
      </c>
      <c r="O32" s="280">
        <v>1643</v>
      </c>
      <c r="P32" s="280">
        <v>1718.6</v>
      </c>
      <c r="Q32" s="280">
        <v>2168.9</v>
      </c>
      <c r="R32" s="280">
        <v>2808.7000000000003</v>
      </c>
      <c r="S32" s="280">
        <v>2097.1999999999998</v>
      </c>
      <c r="T32" s="280">
        <v>2149.4</v>
      </c>
      <c r="U32" s="280">
        <v>2190.2999999999997</v>
      </c>
      <c r="V32" s="280">
        <v>2269.6999999999998</v>
      </c>
      <c r="W32" s="280">
        <v>2086.9</v>
      </c>
      <c r="X32" s="280">
        <v>2247</v>
      </c>
      <c r="Y32" s="280">
        <v>2215.9</v>
      </c>
      <c r="Z32" s="280">
        <v>2792.4</v>
      </c>
      <c r="AA32" s="280">
        <v>2163</v>
      </c>
      <c r="AB32" s="280">
        <v>2654.4</v>
      </c>
      <c r="AC32" s="280">
        <v>3377.9</v>
      </c>
      <c r="AD32" s="280">
        <v>4602.8</v>
      </c>
      <c r="AE32" s="280">
        <v>4074.2</v>
      </c>
      <c r="AF32" s="280">
        <v>4052.7</v>
      </c>
      <c r="AG32" s="280">
        <v>4598.7</v>
      </c>
      <c r="AH32" s="280">
        <v>5217.2000000000007</v>
      </c>
      <c r="AI32" s="280">
        <v>4047.7</v>
      </c>
      <c r="AJ32" s="280">
        <v>4327.4000000000005</v>
      </c>
      <c r="AK32" s="280">
        <v>4066.2999999999997</v>
      </c>
      <c r="AL32" s="329"/>
    </row>
    <row r="33" spans="1:65" s="270" customFormat="1" x14ac:dyDescent="0.2">
      <c r="A33" s="299" t="s">
        <v>186</v>
      </c>
      <c r="B33" s="279">
        <v>182</v>
      </c>
      <c r="C33" s="279">
        <v>181.2</v>
      </c>
      <c r="D33" s="279">
        <v>183.1</v>
      </c>
      <c r="E33" s="279">
        <v>180.3</v>
      </c>
      <c r="F33" s="279">
        <v>183.1</v>
      </c>
      <c r="G33" s="279">
        <v>261.8</v>
      </c>
      <c r="H33" s="279">
        <v>259.89999999999998</v>
      </c>
      <c r="I33" s="279">
        <v>255.6</v>
      </c>
      <c r="J33" s="279">
        <v>241.6</v>
      </c>
      <c r="K33" s="279">
        <v>219.9</v>
      </c>
      <c r="L33" s="279">
        <v>216.2</v>
      </c>
      <c r="M33" s="279">
        <v>213</v>
      </c>
      <c r="N33" s="279">
        <v>232.1</v>
      </c>
      <c r="O33" s="280">
        <v>212.6</v>
      </c>
      <c r="P33" s="280">
        <v>215.2</v>
      </c>
      <c r="Q33" s="280">
        <v>190.3</v>
      </c>
      <c r="R33" s="280">
        <v>186.7</v>
      </c>
      <c r="S33" s="280">
        <v>166</v>
      </c>
      <c r="T33" s="280">
        <v>161.1</v>
      </c>
      <c r="U33" s="280">
        <v>157.4</v>
      </c>
      <c r="V33" s="280">
        <v>153.69999999999999</v>
      </c>
      <c r="W33" s="280">
        <v>174.4</v>
      </c>
      <c r="X33" s="280">
        <v>172.6</v>
      </c>
      <c r="Y33" s="280">
        <v>171.1</v>
      </c>
      <c r="Z33" s="280">
        <v>169.1</v>
      </c>
      <c r="AA33" s="280">
        <v>163.5</v>
      </c>
      <c r="AB33" s="280">
        <v>161.6</v>
      </c>
      <c r="AC33" s="280">
        <v>159.69999999999999</v>
      </c>
      <c r="AD33" s="280">
        <v>161.9</v>
      </c>
      <c r="AE33" s="280">
        <v>164.6</v>
      </c>
      <c r="AF33" s="280">
        <v>167</v>
      </c>
      <c r="AG33" s="280">
        <v>182.59999999999997</v>
      </c>
      <c r="AH33" s="280">
        <v>181</v>
      </c>
      <c r="AI33" s="280">
        <v>177.8</v>
      </c>
      <c r="AJ33" s="280">
        <v>174.4</v>
      </c>
      <c r="AK33" s="280">
        <v>158.1</v>
      </c>
      <c r="AL33" s="329"/>
    </row>
    <row r="34" spans="1:65" x14ac:dyDescent="0.2">
      <c r="A34" s="281" t="s">
        <v>180</v>
      </c>
      <c r="B34" s="282">
        <v>8578</v>
      </c>
      <c r="C34" s="282">
        <v>8538.5</v>
      </c>
      <c r="D34" s="282">
        <v>8736.0999999999985</v>
      </c>
      <c r="E34" s="282">
        <v>8921.8000000000011</v>
      </c>
      <c r="F34" s="282">
        <v>8921.2000000000007</v>
      </c>
      <c r="G34" s="282">
        <v>9143</v>
      </c>
      <c r="H34" s="282">
        <v>9156.7999999999993</v>
      </c>
      <c r="I34" s="282">
        <v>9191.6000000000022</v>
      </c>
      <c r="J34" s="282">
        <v>9098.5</v>
      </c>
      <c r="K34" s="282">
        <v>9308.2999999999993</v>
      </c>
      <c r="L34" s="282">
        <v>9614</v>
      </c>
      <c r="M34" s="282">
        <v>9732.1999999999989</v>
      </c>
      <c r="N34" s="282">
        <v>9271.2999999999993</v>
      </c>
      <c r="O34" s="283">
        <v>9294.1</v>
      </c>
      <c r="P34" s="283">
        <v>9413.5</v>
      </c>
      <c r="Q34" s="283">
        <v>9898.9000000000015</v>
      </c>
      <c r="R34" s="283">
        <v>9902.9000000000015</v>
      </c>
      <c r="S34" s="283">
        <v>10342.1</v>
      </c>
      <c r="T34" s="283">
        <v>10107.5</v>
      </c>
      <c r="U34" s="283">
        <v>9740.1</v>
      </c>
      <c r="V34" s="283">
        <v>10209.6</v>
      </c>
      <c r="W34" s="283">
        <v>10569.400000000001</v>
      </c>
      <c r="X34" s="283">
        <v>10939.6</v>
      </c>
      <c r="Y34" s="283">
        <v>11101.1</v>
      </c>
      <c r="Z34" s="283">
        <v>10805.199999999999</v>
      </c>
      <c r="AA34" s="283">
        <v>11085.099999999999</v>
      </c>
      <c r="AB34" s="283">
        <v>11157.999999999998</v>
      </c>
      <c r="AC34" s="283">
        <v>10748.9</v>
      </c>
      <c r="AD34" s="283">
        <v>9770.5</v>
      </c>
      <c r="AE34" s="283">
        <v>9706.2000000000007</v>
      </c>
      <c r="AF34" s="283">
        <v>9813.1</v>
      </c>
      <c r="AG34" s="283">
        <v>11429.6</v>
      </c>
      <c r="AH34" s="283">
        <v>10946.399999999998</v>
      </c>
      <c r="AI34" s="283">
        <v>11054.1</v>
      </c>
      <c r="AJ34" s="283">
        <v>11401</v>
      </c>
      <c r="AK34" s="283">
        <v>11243.2</v>
      </c>
      <c r="AL34" s="329"/>
    </row>
    <row r="35" spans="1:65" s="292" customFormat="1" ht="12.75" x14ac:dyDescent="0.2">
      <c r="A35" s="289" t="s">
        <v>153</v>
      </c>
      <c r="B35" s="290">
        <v>109</v>
      </c>
      <c r="C35" s="290">
        <v>88.7</v>
      </c>
      <c r="D35" s="290">
        <v>89.4</v>
      </c>
      <c r="E35" s="290">
        <v>89.2</v>
      </c>
      <c r="F35" s="290">
        <v>90.2</v>
      </c>
      <c r="G35" s="290">
        <v>91.8</v>
      </c>
      <c r="H35" s="290">
        <v>92.9</v>
      </c>
      <c r="I35" s="290">
        <v>82.7</v>
      </c>
      <c r="J35" s="290">
        <v>84</v>
      </c>
      <c r="K35" s="290">
        <v>84.9</v>
      </c>
      <c r="L35" s="290">
        <v>86.5</v>
      </c>
      <c r="M35" s="290">
        <v>87.9</v>
      </c>
      <c r="N35" s="290">
        <v>84.5</v>
      </c>
      <c r="O35" s="291">
        <v>89.2</v>
      </c>
      <c r="P35" s="291">
        <v>89.3</v>
      </c>
      <c r="Q35" s="291">
        <v>89.7</v>
      </c>
      <c r="R35" s="291">
        <v>90.7</v>
      </c>
      <c r="S35" s="291">
        <v>91.7</v>
      </c>
      <c r="T35" s="291">
        <v>91.3</v>
      </c>
      <c r="U35" s="291">
        <v>91.5</v>
      </c>
      <c r="V35" s="291">
        <v>92</v>
      </c>
      <c r="W35" s="291">
        <v>92.7</v>
      </c>
      <c r="X35" s="291">
        <v>88</v>
      </c>
      <c r="Y35" s="291">
        <v>88.3</v>
      </c>
      <c r="Z35" s="291">
        <v>98.8</v>
      </c>
      <c r="AA35" s="291">
        <v>98.4</v>
      </c>
      <c r="AB35" s="291">
        <v>99.8</v>
      </c>
      <c r="AC35" s="291">
        <v>101.6</v>
      </c>
      <c r="AD35" s="291">
        <v>102.2</v>
      </c>
      <c r="AE35" s="291">
        <v>102.6</v>
      </c>
      <c r="AF35" s="291">
        <v>104.3</v>
      </c>
      <c r="AG35" s="291">
        <v>104.1</v>
      </c>
      <c r="AH35" s="291">
        <v>95.3</v>
      </c>
      <c r="AI35" s="291">
        <v>96.3</v>
      </c>
      <c r="AJ35" s="291">
        <v>97.6</v>
      </c>
      <c r="AK35" s="291">
        <v>86.1</v>
      </c>
      <c r="AL35" s="376"/>
    </row>
    <row r="36" spans="1:65" s="292" customFormat="1" ht="12.75" x14ac:dyDescent="0.2">
      <c r="A36" s="289" t="s">
        <v>181</v>
      </c>
      <c r="B36" s="290">
        <v>244.3</v>
      </c>
      <c r="C36" s="290">
        <v>321.10000000000002</v>
      </c>
      <c r="D36" s="290">
        <v>442.4</v>
      </c>
      <c r="E36" s="290">
        <v>604.5</v>
      </c>
      <c r="F36" s="290">
        <v>270.7</v>
      </c>
      <c r="G36" s="290">
        <v>418.2</v>
      </c>
      <c r="H36" s="290">
        <v>613.9</v>
      </c>
      <c r="I36" s="290">
        <v>750.2</v>
      </c>
      <c r="J36" s="290">
        <v>300.89999999999998</v>
      </c>
      <c r="K36" s="290">
        <v>476.3</v>
      </c>
      <c r="L36" s="290">
        <v>681.9</v>
      </c>
      <c r="M36" s="290">
        <v>863.9</v>
      </c>
      <c r="N36" s="290">
        <v>245.4</v>
      </c>
      <c r="O36" s="291">
        <v>450.5</v>
      </c>
      <c r="P36" s="291">
        <v>626</v>
      </c>
      <c r="Q36" s="291">
        <v>823</v>
      </c>
      <c r="R36" s="291">
        <v>270.60000000000002</v>
      </c>
      <c r="S36" s="291">
        <v>467.6</v>
      </c>
      <c r="T36" s="291">
        <v>552.20000000000005</v>
      </c>
      <c r="U36" s="291">
        <v>600.4</v>
      </c>
      <c r="V36" s="291">
        <v>200.1</v>
      </c>
      <c r="W36" s="291">
        <v>410.6</v>
      </c>
      <c r="X36" s="291">
        <v>603.9</v>
      </c>
      <c r="Y36" s="291">
        <v>807.6</v>
      </c>
      <c r="Z36" s="291">
        <v>261.89999999999998</v>
      </c>
      <c r="AA36" s="291">
        <v>525.79999999999995</v>
      </c>
      <c r="AB36" s="291">
        <v>715.9</v>
      </c>
      <c r="AC36" s="291">
        <v>907</v>
      </c>
      <c r="AD36" s="291">
        <v>262.8</v>
      </c>
      <c r="AE36" s="291">
        <v>555.5</v>
      </c>
      <c r="AF36" s="291">
        <v>791.1</v>
      </c>
      <c r="AG36" s="291">
        <v>1026</v>
      </c>
      <c r="AH36" s="291">
        <v>351.3</v>
      </c>
      <c r="AI36" s="291">
        <v>611.20000000000005</v>
      </c>
      <c r="AJ36" s="291">
        <v>946.1</v>
      </c>
      <c r="AK36" s="291">
        <v>1273.4000000000001</v>
      </c>
      <c r="AL36" s="376"/>
    </row>
    <row r="37" spans="1:65" x14ac:dyDescent="0.2">
      <c r="A37" s="303" t="s">
        <v>156</v>
      </c>
      <c r="B37" s="295">
        <v>69980.826000000001</v>
      </c>
      <c r="C37" s="295">
        <v>71549</v>
      </c>
      <c r="D37" s="295">
        <v>70210.200000000012</v>
      </c>
      <c r="E37" s="295">
        <v>69818.599999999991</v>
      </c>
      <c r="F37" s="295">
        <v>73311.199999999997</v>
      </c>
      <c r="G37" s="295">
        <v>73474.900000000009</v>
      </c>
      <c r="H37" s="295">
        <v>72656.399999999994</v>
      </c>
      <c r="I37" s="295">
        <v>70445.5</v>
      </c>
      <c r="J37" s="295">
        <v>70816.799999999988</v>
      </c>
      <c r="K37" s="295">
        <v>72089.7</v>
      </c>
      <c r="L37" s="295">
        <v>72923.199999999997</v>
      </c>
      <c r="M37" s="295">
        <v>72300.5</v>
      </c>
      <c r="N37" s="295">
        <v>74789.899999999994</v>
      </c>
      <c r="O37" s="296">
        <v>76531.100000000006</v>
      </c>
      <c r="P37" s="296">
        <v>78351.3</v>
      </c>
      <c r="Q37" s="296">
        <v>78244.699999999983</v>
      </c>
      <c r="R37" s="296">
        <v>81992.399999999994</v>
      </c>
      <c r="S37" s="296">
        <v>82459.100000000006</v>
      </c>
      <c r="T37" s="296">
        <v>79192.900000000009</v>
      </c>
      <c r="U37" s="296">
        <v>78949.7</v>
      </c>
      <c r="V37" s="296">
        <v>81857.899999999994</v>
      </c>
      <c r="W37" s="296">
        <v>83335.099999999977</v>
      </c>
      <c r="X37" s="296">
        <v>83765.400000000009</v>
      </c>
      <c r="Y37" s="296">
        <v>82598.700000000012</v>
      </c>
      <c r="Z37" s="296">
        <v>85554.9</v>
      </c>
      <c r="AA37" s="296">
        <v>89096.5</v>
      </c>
      <c r="AB37" s="296">
        <v>88574.5</v>
      </c>
      <c r="AC37" s="296">
        <v>90568.39999999998</v>
      </c>
      <c r="AD37" s="296">
        <v>91412.9</v>
      </c>
      <c r="AE37" s="296">
        <v>93722</v>
      </c>
      <c r="AF37" s="296">
        <v>91827</v>
      </c>
      <c r="AG37" s="296">
        <v>91623.799999999988</v>
      </c>
      <c r="AH37" s="296">
        <v>94520.599999999991</v>
      </c>
      <c r="AI37" s="296">
        <v>94910.3</v>
      </c>
      <c r="AJ37" s="296">
        <v>94495.999999999985</v>
      </c>
      <c r="AK37" s="296">
        <v>99226.3</v>
      </c>
    </row>
    <row r="38" spans="1:65" s="270" customFormat="1" x14ac:dyDescent="0.2">
      <c r="AC38" s="329"/>
      <c r="AD38" s="329"/>
      <c r="AE38" s="329"/>
      <c r="AF38" s="329"/>
      <c r="AG38" s="329"/>
      <c r="AH38" s="329"/>
      <c r="AI38" s="329"/>
      <c r="AJ38" s="329"/>
      <c r="AK38" s="329"/>
      <c r="AL38" s="329"/>
      <c r="AM38" s="329"/>
      <c r="AN38" s="329"/>
      <c r="AO38" s="329"/>
    </row>
    <row r="39" spans="1:65" s="270" customFormat="1" ht="15.75" x14ac:dyDescent="0.25">
      <c r="A39" s="304" t="s">
        <v>317</v>
      </c>
      <c r="B39" s="305">
        <v>7346</v>
      </c>
      <c r="C39" s="305">
        <v>7288.1</v>
      </c>
      <c r="D39" s="305">
        <v>7490.8</v>
      </c>
      <c r="E39" s="305">
        <v>6504.8</v>
      </c>
      <c r="F39" s="305">
        <v>6561.2</v>
      </c>
      <c r="G39" s="305">
        <v>6602.8</v>
      </c>
      <c r="H39" s="305">
        <v>6853.4</v>
      </c>
      <c r="I39" s="305">
        <v>7017.3</v>
      </c>
      <c r="J39" s="305">
        <v>7029.7</v>
      </c>
      <c r="K39" s="305">
        <v>6718.7</v>
      </c>
      <c r="L39" s="305">
        <v>6561.9</v>
      </c>
      <c r="M39" s="305">
        <v>6746.6</v>
      </c>
      <c r="N39" s="305">
        <v>6723.9326097038484</v>
      </c>
      <c r="O39" s="285">
        <v>6586.6</v>
      </c>
      <c r="P39" s="285">
        <v>6622.9</v>
      </c>
      <c r="Q39" s="285">
        <v>6524.4</v>
      </c>
      <c r="R39" s="285">
        <v>6518.4</v>
      </c>
      <c r="S39" s="285">
        <v>6660.5284832171928</v>
      </c>
      <c r="T39" s="285">
        <v>6564.9845054274738</v>
      </c>
      <c r="U39" s="285">
        <v>7744.9851556857502</v>
      </c>
      <c r="V39" s="285">
        <v>7713</v>
      </c>
      <c r="W39" s="285">
        <v>7872.3059662902879</v>
      </c>
      <c r="X39" s="285">
        <v>7749.5662804488802</v>
      </c>
      <c r="Y39" s="285">
        <v>7689.3992733314954</v>
      </c>
      <c r="Z39" s="285">
        <v>7615.0545970663115</v>
      </c>
      <c r="AA39" s="285">
        <v>7352.3719191133023</v>
      </c>
      <c r="AB39" s="285">
        <v>7603.0629552158125</v>
      </c>
      <c r="AC39" s="330">
        <v>7894.3335825936092</v>
      </c>
      <c r="AD39" s="330">
        <v>7881.3003209061771</v>
      </c>
      <c r="AE39" s="330">
        <v>7952.5910413631555</v>
      </c>
      <c r="AF39" s="330">
        <v>7888.889868663221</v>
      </c>
      <c r="AG39" s="330">
        <v>8177.6388413220084</v>
      </c>
      <c r="AH39" s="330">
        <v>7790.5655678491876</v>
      </c>
      <c r="AI39" s="330">
        <v>7532.2546088847866</v>
      </c>
      <c r="AJ39" s="330">
        <v>7420.3728148455002</v>
      </c>
      <c r="AK39" s="330">
        <v>7222.4818954312186</v>
      </c>
      <c r="AL39" s="329"/>
      <c r="AM39" s="331"/>
      <c r="AN39" s="332"/>
      <c r="AO39" s="125"/>
    </row>
    <row r="40" spans="1:65" s="270" customFormat="1" ht="15.75" x14ac:dyDescent="0.25">
      <c r="A40" s="304" t="s">
        <v>319</v>
      </c>
      <c r="B40" s="305">
        <v>9029</v>
      </c>
      <c r="C40" s="305">
        <v>9437.2000000000007</v>
      </c>
      <c r="D40" s="305">
        <v>9425.7999999999993</v>
      </c>
      <c r="E40" s="305">
        <v>8227.2000000000007</v>
      </c>
      <c r="F40" s="305">
        <v>8515.4</v>
      </c>
      <c r="G40" s="305">
        <v>8468.9</v>
      </c>
      <c r="H40" s="305">
        <v>8748.2999999999993</v>
      </c>
      <c r="I40" s="305">
        <v>8879</v>
      </c>
      <c r="J40" s="305">
        <v>8845.7999999999993</v>
      </c>
      <c r="K40" s="305">
        <v>8462.7999999999993</v>
      </c>
      <c r="L40" s="305">
        <v>8161.2</v>
      </c>
      <c r="M40" s="305">
        <v>8575.2999999999993</v>
      </c>
      <c r="N40" s="305">
        <v>8499.2356188690956</v>
      </c>
      <c r="O40" s="285">
        <v>8268.7999999999993</v>
      </c>
      <c r="P40" s="285">
        <v>8265.4</v>
      </c>
      <c r="Q40" s="285">
        <v>8085.6</v>
      </c>
      <c r="R40" s="285">
        <v>7997.4</v>
      </c>
      <c r="S40" s="285">
        <v>8072.8035189788261</v>
      </c>
      <c r="T40" s="285">
        <v>7908.4395856368556</v>
      </c>
      <c r="U40" s="285">
        <v>9041.1098602497368</v>
      </c>
      <c r="V40" s="285">
        <v>8925.6</v>
      </c>
      <c r="W40" s="285">
        <v>9240.8132846419358</v>
      </c>
      <c r="X40" s="285">
        <v>9047.3090624673678</v>
      </c>
      <c r="Y40" s="285">
        <v>8919.1772134197709</v>
      </c>
      <c r="Z40" s="285">
        <v>8782.7275468188163</v>
      </c>
      <c r="AA40" s="285">
        <v>8457.9107487907859</v>
      </c>
      <c r="AB40" s="285">
        <v>8647.0124564051384</v>
      </c>
      <c r="AC40" s="330">
        <v>8874.4388664961007</v>
      </c>
      <c r="AD40" s="330">
        <v>8809.4257748205346</v>
      </c>
      <c r="AE40" s="330">
        <v>8815.2567383718124</v>
      </c>
      <c r="AF40" s="330">
        <v>8978.0742219426502</v>
      </c>
      <c r="AG40" s="330">
        <v>9217.0281619195284</v>
      </c>
      <c r="AH40" s="330">
        <v>8846.9437034130297</v>
      </c>
      <c r="AI40" s="330">
        <v>8546.270404124296</v>
      </c>
      <c r="AJ40" s="330">
        <v>8685.1280475340973</v>
      </c>
      <c r="AK40" s="330">
        <v>8438.0276795753598</v>
      </c>
      <c r="AL40" s="329"/>
      <c r="AM40" s="329"/>
      <c r="AN40" s="329"/>
      <c r="AO40" s="329"/>
    </row>
    <row r="41" spans="1:65" s="270" customFormat="1" ht="15.75" x14ac:dyDescent="0.25">
      <c r="A41" s="304" t="s">
        <v>318</v>
      </c>
      <c r="B41" s="305">
        <v>59003.5</v>
      </c>
      <c r="C41" s="305">
        <v>58771.1</v>
      </c>
      <c r="D41" s="305">
        <v>60025.5</v>
      </c>
      <c r="E41" s="305">
        <v>53861.600000000006</v>
      </c>
      <c r="F41" s="305">
        <v>54247.3</v>
      </c>
      <c r="G41" s="305">
        <v>53791.5</v>
      </c>
      <c r="H41" s="305">
        <v>52239.9</v>
      </c>
      <c r="I41" s="305">
        <v>52708.2</v>
      </c>
      <c r="J41" s="305">
        <v>52839.7</v>
      </c>
      <c r="K41" s="305">
        <v>52109.2</v>
      </c>
      <c r="L41" s="305">
        <v>47290.400000000001</v>
      </c>
      <c r="M41" s="305">
        <v>47362.7</v>
      </c>
      <c r="N41" s="305">
        <v>47402.1</v>
      </c>
      <c r="O41" s="285">
        <v>47487.6</v>
      </c>
      <c r="P41" s="285">
        <v>46476.2</v>
      </c>
      <c r="Q41" s="285">
        <v>46309.91727831497</v>
      </c>
      <c r="R41" s="285">
        <v>45997.7</v>
      </c>
      <c r="S41" s="285">
        <v>47089.22512248304</v>
      </c>
      <c r="T41" s="285">
        <v>47292.336006729842</v>
      </c>
      <c r="U41" s="285">
        <v>48030.482850293549</v>
      </c>
      <c r="V41" s="285">
        <v>47591.8</v>
      </c>
      <c r="W41" s="285">
        <v>48693.935829634946</v>
      </c>
      <c r="X41" s="285">
        <v>47681.018341484465</v>
      </c>
      <c r="Y41" s="285">
        <v>47159.255655603039</v>
      </c>
      <c r="Z41" s="285">
        <v>47243.362834446867</v>
      </c>
      <c r="AA41" s="285">
        <v>47842.188725018736</v>
      </c>
      <c r="AB41" s="285">
        <v>49696.393307533493</v>
      </c>
      <c r="AC41" s="330">
        <v>50377.95294297325</v>
      </c>
      <c r="AD41" s="330">
        <v>52047.177483435262</v>
      </c>
      <c r="AE41" s="330">
        <v>52573.562524575304</v>
      </c>
      <c r="AF41" s="330">
        <v>51095.324357761361</v>
      </c>
      <c r="AG41" s="330">
        <v>51431.54883743071</v>
      </c>
      <c r="AH41" s="330">
        <v>50257.902592969396</v>
      </c>
      <c r="AI41" s="330">
        <v>49088.357808491055</v>
      </c>
      <c r="AJ41" s="330">
        <v>48773.830497827672</v>
      </c>
      <c r="AK41" s="330">
        <v>47621.974445213214</v>
      </c>
      <c r="AL41" s="329"/>
      <c r="AM41" s="332"/>
      <c r="AN41" s="332"/>
      <c r="AO41" s="329"/>
    </row>
    <row r="42" spans="1:65" s="270" customFormat="1" x14ac:dyDescent="0.25">
      <c r="A42" s="304"/>
      <c r="B42" s="305"/>
      <c r="C42" s="305"/>
      <c r="D42" s="305"/>
      <c r="E42" s="305"/>
      <c r="F42" s="305"/>
      <c r="G42" s="305"/>
      <c r="H42" s="305"/>
      <c r="I42" s="305"/>
      <c r="J42" s="305"/>
      <c r="K42" s="305"/>
      <c r="L42" s="305"/>
      <c r="M42" s="305"/>
      <c r="N42" s="305"/>
    </row>
    <row r="43" spans="1:65" s="270" customFormat="1" x14ac:dyDescent="0.25">
      <c r="A43" s="304"/>
      <c r="B43" s="305"/>
      <c r="C43" s="305"/>
      <c r="D43" s="305"/>
      <c r="E43" s="305"/>
      <c r="F43" s="305"/>
      <c r="G43" s="305"/>
      <c r="H43" s="305"/>
      <c r="I43" s="305"/>
      <c r="J43" s="305"/>
      <c r="K43" s="305"/>
      <c r="L43" s="305"/>
      <c r="M43" s="305"/>
      <c r="N43" s="305"/>
    </row>
    <row r="44" spans="1:65" s="270" customFormat="1" x14ac:dyDescent="0.25">
      <c r="A44" s="1" t="s">
        <v>353</v>
      </c>
      <c r="R44" s="306"/>
      <c r="S44" s="307"/>
      <c r="T44" s="307"/>
      <c r="U44" s="307"/>
      <c r="V44" s="307"/>
      <c r="W44" s="307"/>
      <c r="X44" s="307"/>
      <c r="Y44" s="307"/>
    </row>
    <row r="45" spans="1:65" s="270" customFormat="1" x14ac:dyDescent="0.2">
      <c r="A45" s="18" t="s">
        <v>301</v>
      </c>
      <c r="S45" s="285"/>
      <c r="T45" s="285"/>
      <c r="U45" s="285"/>
      <c r="V45" s="285"/>
      <c r="W45" s="285"/>
      <c r="X45" s="285"/>
      <c r="Y45" s="285"/>
    </row>
    <row r="46" spans="1:65" s="270" customFormat="1" x14ac:dyDescent="0.25">
      <c r="A46" s="1" t="s">
        <v>320</v>
      </c>
    </row>
    <row r="47" spans="1:65" s="329" customFormat="1" ht="56.25" customHeight="1" x14ac:dyDescent="0.2">
      <c r="A47" s="454" t="s">
        <v>225</v>
      </c>
      <c r="B47" s="454"/>
      <c r="C47" s="454"/>
      <c r="D47" s="454"/>
      <c r="E47" s="454"/>
      <c r="F47" s="454"/>
      <c r="G47" s="454"/>
      <c r="H47" s="454"/>
      <c r="I47" s="454"/>
      <c r="J47" s="454"/>
      <c r="K47" s="454"/>
      <c r="L47" s="454"/>
      <c r="M47" s="454"/>
      <c r="N47" s="454"/>
      <c r="O47" s="454"/>
      <c r="P47" s="454"/>
      <c r="Q47" s="454"/>
      <c r="R47" s="454"/>
      <c r="S47" s="454"/>
      <c r="T47" s="454"/>
      <c r="U47" s="454"/>
      <c r="V47" s="454"/>
      <c r="W47" s="454"/>
      <c r="X47" s="454"/>
      <c r="Y47" s="454"/>
      <c r="Z47" s="454"/>
      <c r="AA47" s="454"/>
      <c r="AB47" s="454"/>
      <c r="AC47" s="454"/>
      <c r="AD47" s="454"/>
      <c r="AE47" s="454"/>
      <c r="AF47" s="454"/>
      <c r="AG47" s="454"/>
      <c r="AH47" s="454"/>
      <c r="AI47" s="454"/>
      <c r="AJ47" s="454"/>
      <c r="AK47" s="454"/>
      <c r="AL47" s="95"/>
      <c r="AM47" s="95"/>
      <c r="AN47" s="95"/>
      <c r="AO47" s="95"/>
      <c r="AP47" s="95"/>
      <c r="AQ47" s="95"/>
      <c r="AR47" s="95"/>
      <c r="AS47" s="95"/>
      <c r="AT47" s="95"/>
      <c r="AU47" s="95"/>
      <c r="AV47" s="18"/>
      <c r="AW47" s="18"/>
      <c r="AX47" s="18"/>
      <c r="AY47" s="18"/>
      <c r="AZ47" s="370"/>
      <c r="BA47" s="370"/>
      <c r="BB47" s="370"/>
      <c r="BC47" s="370"/>
      <c r="BD47" s="370"/>
      <c r="BE47" s="18"/>
      <c r="BF47" s="370"/>
      <c r="BG47" s="370"/>
      <c r="BH47" s="370"/>
      <c r="BI47" s="370"/>
      <c r="BJ47" s="18"/>
      <c r="BK47" s="370"/>
      <c r="BL47" s="371"/>
      <c r="BM47" s="18"/>
    </row>
    <row r="48" spans="1:65" s="270" customFormat="1" x14ac:dyDescent="0.2"/>
    <row r="49" spans="2:9" s="270" customFormat="1" x14ac:dyDescent="0.2">
      <c r="B49" s="279"/>
      <c r="C49" s="279"/>
      <c r="D49" s="279"/>
      <c r="E49" s="279"/>
      <c r="F49" s="279"/>
      <c r="G49" s="279"/>
      <c r="H49" s="279"/>
      <c r="I49" s="279"/>
    </row>
    <row r="50" spans="2:9" s="270" customFormat="1" x14ac:dyDescent="0.2"/>
    <row r="51" spans="2:9" s="270" customFormat="1" x14ac:dyDescent="0.2"/>
    <row r="52" spans="2:9" s="270" customFormat="1" x14ac:dyDescent="0.2"/>
    <row r="53" spans="2:9" s="270" customFormat="1" x14ac:dyDescent="0.2"/>
    <row r="54" spans="2:9" s="270" customFormat="1" x14ac:dyDescent="0.2"/>
    <row r="55" spans="2:9" s="270" customFormat="1" x14ac:dyDescent="0.2"/>
    <row r="56" spans="2:9" s="270" customFormat="1" x14ac:dyDescent="0.2"/>
    <row r="57" spans="2:9" s="270" customFormat="1" x14ac:dyDescent="0.2"/>
    <row r="58" spans="2:9" s="270" customFormat="1" x14ac:dyDescent="0.2"/>
    <row r="59" spans="2:9" s="270" customFormat="1" x14ac:dyDescent="0.2"/>
    <row r="60" spans="2:9" s="270" customFormat="1" x14ac:dyDescent="0.2"/>
    <row r="61" spans="2:9" s="270" customFormat="1" x14ac:dyDescent="0.2"/>
    <row r="62" spans="2:9" s="270" customFormat="1" x14ac:dyDescent="0.2"/>
    <row r="63" spans="2:9" s="270" customFormat="1" x14ac:dyDescent="0.2"/>
    <row r="64" spans="2:9" s="270" customFormat="1" x14ac:dyDescent="0.2"/>
    <row r="65" s="270" customFormat="1" x14ac:dyDescent="0.2"/>
    <row r="66" s="270" customFormat="1" x14ac:dyDescent="0.2"/>
    <row r="67" s="270" customFormat="1" x14ac:dyDescent="0.2"/>
    <row r="68" s="270" customFormat="1" x14ac:dyDescent="0.2"/>
    <row r="69" s="270" customFormat="1" x14ac:dyDescent="0.2"/>
    <row r="70" s="270" customFormat="1" x14ac:dyDescent="0.2"/>
    <row r="71" s="270" customFormat="1" x14ac:dyDescent="0.2"/>
    <row r="72" s="270" customFormat="1" x14ac:dyDescent="0.2"/>
    <row r="73" s="270" customFormat="1" x14ac:dyDescent="0.2"/>
    <row r="74" s="270" customFormat="1" x14ac:dyDescent="0.2"/>
    <row r="75" s="270" customFormat="1" x14ac:dyDescent="0.2"/>
    <row r="76" s="270" customFormat="1" x14ac:dyDescent="0.2"/>
    <row r="77" s="270" customFormat="1" x14ac:dyDescent="0.2"/>
    <row r="78" s="270" customFormat="1" x14ac:dyDescent="0.2"/>
    <row r="79" s="270" customFormat="1" x14ac:dyDescent="0.2"/>
    <row r="80" s="270" customFormat="1" x14ac:dyDescent="0.2"/>
    <row r="81" s="270" customFormat="1" x14ac:dyDescent="0.2"/>
    <row r="82" s="270" customFormat="1" x14ac:dyDescent="0.2"/>
    <row r="83" s="270" customFormat="1" x14ac:dyDescent="0.2"/>
    <row r="84" s="270" customFormat="1" x14ac:dyDescent="0.2"/>
    <row r="85" s="270" customFormat="1" x14ac:dyDescent="0.2"/>
    <row r="86" s="270" customFormat="1" x14ac:dyDescent="0.2"/>
    <row r="87" s="270" customFormat="1" x14ac:dyDescent="0.2"/>
    <row r="88" s="270" customFormat="1" x14ac:dyDescent="0.2"/>
    <row r="89" s="270" customFormat="1" x14ac:dyDescent="0.2"/>
    <row r="90" s="270" customFormat="1" x14ac:dyDescent="0.2"/>
    <row r="91" s="270" customFormat="1" x14ac:dyDescent="0.2"/>
    <row r="92" s="270" customFormat="1" x14ac:dyDescent="0.2"/>
    <row r="93" s="270" customFormat="1" x14ac:dyDescent="0.2"/>
    <row r="94" s="270" customFormat="1" x14ac:dyDescent="0.2"/>
    <row r="95" s="270" customFormat="1" x14ac:dyDescent="0.2"/>
    <row r="96" s="270" customFormat="1" x14ac:dyDescent="0.2"/>
    <row r="97" s="270" customFormat="1" x14ac:dyDescent="0.2"/>
    <row r="98" s="270" customFormat="1" x14ac:dyDescent="0.2"/>
    <row r="99" s="270" customFormat="1" x14ac:dyDescent="0.2"/>
    <row r="100" s="270" customFormat="1" x14ac:dyDescent="0.2"/>
    <row r="101" s="270" customFormat="1" x14ac:dyDescent="0.2"/>
    <row r="102" s="270" customFormat="1" x14ac:dyDescent="0.2"/>
    <row r="103" s="270" customFormat="1" x14ac:dyDescent="0.2"/>
    <row r="104" s="270" customFormat="1" x14ac:dyDescent="0.2"/>
    <row r="105" s="270" customFormat="1" x14ac:dyDescent="0.2"/>
    <row r="106" s="270" customFormat="1" x14ac:dyDescent="0.2"/>
    <row r="107" s="270" customFormat="1" x14ac:dyDescent="0.2"/>
    <row r="108" s="270" customFormat="1" x14ac:dyDescent="0.2"/>
    <row r="109" s="270" customFormat="1" x14ac:dyDescent="0.2"/>
    <row r="110" s="270" customFormat="1" x14ac:dyDescent="0.2"/>
    <row r="111" s="270" customFormat="1" x14ac:dyDescent="0.2"/>
    <row r="112" s="270" customFormat="1" x14ac:dyDescent="0.2"/>
    <row r="113" s="270" customFormat="1" x14ac:dyDescent="0.2"/>
    <row r="114" s="270" customFormat="1" x14ac:dyDescent="0.2"/>
    <row r="115" s="270" customFormat="1" x14ac:dyDescent="0.2"/>
    <row r="116" s="270" customFormat="1" x14ac:dyDescent="0.2"/>
    <row r="117" s="270" customFormat="1" x14ac:dyDescent="0.2"/>
    <row r="118" s="270" customFormat="1" x14ac:dyDescent="0.2"/>
    <row r="119" s="270" customFormat="1" x14ac:dyDescent="0.2"/>
    <row r="120" s="270" customFormat="1" x14ac:dyDescent="0.2"/>
    <row r="121" s="270" customFormat="1" x14ac:dyDescent="0.2"/>
    <row r="122" s="270" customFormat="1" x14ac:dyDescent="0.2"/>
    <row r="123" s="270" customFormat="1" x14ac:dyDescent="0.2"/>
    <row r="124" s="270" customFormat="1" x14ac:dyDescent="0.2"/>
    <row r="125" s="270" customFormat="1" x14ac:dyDescent="0.2"/>
    <row r="126" s="270" customFormat="1" x14ac:dyDescent="0.2"/>
    <row r="127" s="270" customFormat="1" x14ac:dyDescent="0.2"/>
    <row r="128" s="270" customFormat="1" x14ac:dyDescent="0.2"/>
    <row r="129" s="270" customFormat="1" x14ac:dyDescent="0.2"/>
    <row r="130" s="270" customFormat="1" x14ac:dyDescent="0.2"/>
    <row r="131" s="270" customFormat="1" x14ac:dyDescent="0.2"/>
    <row r="132" s="270" customFormat="1" x14ac:dyDescent="0.2"/>
    <row r="133" s="270" customFormat="1" x14ac:dyDescent="0.2"/>
    <row r="134" s="270" customFormat="1" x14ac:dyDescent="0.2"/>
    <row r="135" s="270" customFormat="1" x14ac:dyDescent="0.2"/>
    <row r="136" s="270" customFormat="1" x14ac:dyDescent="0.2"/>
    <row r="137" s="270" customFormat="1" x14ac:dyDescent="0.2"/>
    <row r="138" s="270" customFormat="1" x14ac:dyDescent="0.2"/>
    <row r="139" s="270" customFormat="1" x14ac:dyDescent="0.2"/>
    <row r="140" s="270" customFormat="1" x14ac:dyDescent="0.2"/>
    <row r="141" s="270" customFormat="1" x14ac:dyDescent="0.2"/>
    <row r="142" s="270" customFormat="1" x14ac:dyDescent="0.2"/>
    <row r="143" s="270" customFormat="1" x14ac:dyDescent="0.2"/>
    <row r="144" s="270" customFormat="1" x14ac:dyDescent="0.2"/>
    <row r="145" s="270" customFormat="1" x14ac:dyDescent="0.2"/>
    <row r="146" s="270" customFormat="1" x14ac:dyDescent="0.2"/>
    <row r="147" s="270" customFormat="1" x14ac:dyDescent="0.2"/>
    <row r="148" s="270" customFormat="1" x14ac:dyDescent="0.2"/>
    <row r="149" s="270" customFormat="1" x14ac:dyDescent="0.2"/>
    <row r="150" s="270" customFormat="1" x14ac:dyDescent="0.2"/>
    <row r="151" s="270" customFormat="1" x14ac:dyDescent="0.2"/>
    <row r="152" s="270" customFormat="1" x14ac:dyDescent="0.2"/>
    <row r="153" s="270" customFormat="1" x14ac:dyDescent="0.2"/>
    <row r="154" s="270" customFormat="1" x14ac:dyDescent="0.2"/>
    <row r="155" s="270" customFormat="1" x14ac:dyDescent="0.2"/>
    <row r="156" s="270" customFormat="1" x14ac:dyDescent="0.2"/>
    <row r="157" s="270" customFormat="1" x14ac:dyDescent="0.2"/>
    <row r="158" s="270" customFormat="1" x14ac:dyDescent="0.2"/>
    <row r="159" s="270" customFormat="1" x14ac:dyDescent="0.2"/>
    <row r="160" s="270" customFormat="1" x14ac:dyDescent="0.2"/>
    <row r="161" s="270" customFormat="1" x14ac:dyDescent="0.2"/>
    <row r="162" s="270" customFormat="1" x14ac:dyDescent="0.2"/>
    <row r="163" s="270" customFormat="1" x14ac:dyDescent="0.2"/>
    <row r="164" s="270" customFormat="1" x14ac:dyDescent="0.2"/>
    <row r="165" s="270" customFormat="1" x14ac:dyDescent="0.2"/>
    <row r="166" s="270" customFormat="1" x14ac:dyDescent="0.2"/>
    <row r="167" s="270" customFormat="1" x14ac:dyDescent="0.2"/>
    <row r="168" s="270" customFormat="1" x14ac:dyDescent="0.2"/>
    <row r="169" s="270" customFormat="1" x14ac:dyDescent="0.2"/>
    <row r="170" s="270" customFormat="1" x14ac:dyDescent="0.2"/>
    <row r="171" s="270" customFormat="1" x14ac:dyDescent="0.2"/>
    <row r="172" s="270" customFormat="1" x14ac:dyDescent="0.2"/>
    <row r="173" s="270" customFormat="1" x14ac:dyDescent="0.2"/>
    <row r="174" s="270" customFormat="1" x14ac:dyDescent="0.2"/>
    <row r="175" s="270" customFormat="1" x14ac:dyDescent="0.2"/>
    <row r="176" s="270" customFormat="1" x14ac:dyDescent="0.2"/>
    <row r="177" s="270" customFormat="1" x14ac:dyDescent="0.2"/>
    <row r="178" s="270" customFormat="1" x14ac:dyDescent="0.2"/>
    <row r="179" s="270" customFormat="1" x14ac:dyDescent="0.2"/>
    <row r="180" s="270" customFormat="1" x14ac:dyDescent="0.2"/>
    <row r="181" s="270" customFormat="1" x14ac:dyDescent="0.2"/>
    <row r="182" s="270" customFormat="1" x14ac:dyDescent="0.2"/>
    <row r="183" s="270" customFormat="1" x14ac:dyDescent="0.2"/>
    <row r="184" s="270" customFormat="1" x14ac:dyDescent="0.2"/>
    <row r="185" s="270" customFormat="1" x14ac:dyDescent="0.2"/>
    <row r="186" s="270" customFormat="1" x14ac:dyDescent="0.2"/>
    <row r="187" s="270" customFormat="1" x14ac:dyDescent="0.2"/>
    <row r="188" s="270" customFormat="1" x14ac:dyDescent="0.2"/>
    <row r="189" s="270" customFormat="1" x14ac:dyDescent="0.2"/>
    <row r="190" s="270" customFormat="1" x14ac:dyDescent="0.2"/>
    <row r="191" s="270" customFormat="1" x14ac:dyDescent="0.2"/>
    <row r="192" s="270" customFormat="1" x14ac:dyDescent="0.2"/>
    <row r="193" s="270" customFormat="1" x14ac:dyDescent="0.2"/>
    <row r="194" s="270" customFormat="1" x14ac:dyDescent="0.2"/>
    <row r="195" s="270" customFormat="1" x14ac:dyDescent="0.2"/>
    <row r="196" s="270" customFormat="1" x14ac:dyDescent="0.2"/>
    <row r="197" s="270" customFormat="1" x14ac:dyDescent="0.2"/>
    <row r="198" s="270" customFormat="1" x14ac:dyDescent="0.2"/>
    <row r="199" s="270" customFormat="1" x14ac:dyDescent="0.2"/>
    <row r="200" s="270" customFormat="1" x14ac:dyDescent="0.2"/>
    <row r="201" s="270" customFormat="1" x14ac:dyDescent="0.2"/>
    <row r="202" s="270" customFormat="1" x14ac:dyDescent="0.2"/>
    <row r="203" s="270" customFormat="1" x14ac:dyDescent="0.2"/>
    <row r="204" s="270" customFormat="1" x14ac:dyDescent="0.2"/>
    <row r="205" s="270" customFormat="1" x14ac:dyDescent="0.2"/>
    <row r="206" s="270" customFormat="1" x14ac:dyDescent="0.2"/>
    <row r="207" s="270" customFormat="1" x14ac:dyDescent="0.2"/>
    <row r="208" s="270" customFormat="1" x14ac:dyDescent="0.2"/>
    <row r="209" s="270" customFormat="1" x14ac:dyDescent="0.2"/>
    <row r="210" s="270" customFormat="1" x14ac:dyDescent="0.2"/>
    <row r="211" s="270" customFormat="1" x14ac:dyDescent="0.2"/>
    <row r="212" s="270" customFormat="1" x14ac:dyDescent="0.2"/>
    <row r="213" s="270" customFormat="1" x14ac:dyDescent="0.2"/>
    <row r="214" s="270" customFormat="1" x14ac:dyDescent="0.2"/>
    <row r="215" s="270" customFormat="1" x14ac:dyDescent="0.2"/>
    <row r="216" s="270" customFormat="1" x14ac:dyDescent="0.2"/>
    <row r="217" s="270" customFormat="1" x14ac:dyDescent="0.2"/>
    <row r="218" s="270" customFormat="1" x14ac:dyDescent="0.2"/>
    <row r="219" s="270" customFormat="1" x14ac:dyDescent="0.2"/>
    <row r="220" s="270" customFormat="1" x14ac:dyDescent="0.2"/>
    <row r="221" s="270" customFormat="1" x14ac:dyDescent="0.2"/>
  </sheetData>
  <mergeCells count="1">
    <mergeCell ref="A47:AK47"/>
  </mergeCells>
  <pageMargins left="0.23622047244094491" right="0" top="0.74803149606299213" bottom="0.74803149606299213" header="0.31496062992125984" footer="0.31496062992125984"/>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pageSetUpPr fitToPage="1"/>
  </sheetPr>
  <dimension ref="B1:O94"/>
  <sheetViews>
    <sheetView zoomScale="85" zoomScaleNormal="85" zoomScalePageLayoutView="70" workbookViewId="0">
      <selection activeCell="B2" sqref="B2"/>
    </sheetView>
  </sheetViews>
  <sheetFormatPr defaultColWidth="26" defaultRowHeight="13.5" x14ac:dyDescent="0.2"/>
  <cols>
    <col min="1" max="1" width="5.7109375" style="32" customWidth="1"/>
    <col min="2" max="2" width="43.5703125" style="32" bestFit="1" customWidth="1"/>
    <col min="3" max="8" width="16" style="32" customWidth="1"/>
    <col min="9" max="16384" width="26" style="32"/>
  </cols>
  <sheetData>
    <row r="1" spans="2:9" x14ac:dyDescent="0.2">
      <c r="B1" s="2" t="s">
        <v>272</v>
      </c>
    </row>
    <row r="2" spans="2:9" ht="23.25" customHeight="1" x14ac:dyDescent="0.2">
      <c r="B2" s="272" t="s">
        <v>370</v>
      </c>
      <c r="C2" s="272" t="s">
        <v>208</v>
      </c>
      <c r="D2" s="272" t="s">
        <v>330</v>
      </c>
      <c r="E2" s="272" t="s">
        <v>82</v>
      </c>
      <c r="F2" s="272" t="s">
        <v>326</v>
      </c>
      <c r="G2" s="272" t="s">
        <v>349</v>
      </c>
      <c r="H2" s="272" t="s">
        <v>350</v>
      </c>
    </row>
    <row r="3" spans="2:9" ht="15.75" customHeight="1" x14ac:dyDescent="0.2">
      <c r="B3" s="9" t="s">
        <v>140</v>
      </c>
      <c r="C3" s="258">
        <v>425</v>
      </c>
      <c r="D3" s="258">
        <v>1043.9000000000001</v>
      </c>
      <c r="E3" s="258">
        <v>307</v>
      </c>
      <c r="F3" s="258">
        <v>-7.1</v>
      </c>
      <c r="G3" s="258">
        <v>178</v>
      </c>
      <c r="H3" s="258">
        <v>1984.8</v>
      </c>
      <c r="I3" s="250"/>
    </row>
    <row r="4" spans="2:9" ht="15.75" customHeight="1" x14ac:dyDescent="0.2">
      <c r="B4" s="123" t="s">
        <v>141</v>
      </c>
      <c r="C4" s="258">
        <v>9.1999999999999993</v>
      </c>
      <c r="D4" s="258">
        <v>0.2</v>
      </c>
      <c r="E4" s="258">
        <v>95</v>
      </c>
      <c r="F4" s="258">
        <v>26.6</v>
      </c>
      <c r="G4" s="258">
        <v>39.200000000000003</v>
      </c>
      <c r="H4" s="258">
        <v>172.2</v>
      </c>
      <c r="I4" s="250"/>
    </row>
    <row r="5" spans="2:9" ht="15.75" customHeight="1" x14ac:dyDescent="0.2">
      <c r="B5" s="9" t="s">
        <v>142</v>
      </c>
      <c r="C5" s="258">
        <v>489.4</v>
      </c>
      <c r="D5" s="258">
        <v>145.1</v>
      </c>
      <c r="E5" s="258">
        <v>360.6</v>
      </c>
      <c r="F5" s="258">
        <v>0</v>
      </c>
      <c r="G5" s="258">
        <v>6.3</v>
      </c>
      <c r="H5" s="258">
        <v>939.4</v>
      </c>
      <c r="I5" s="250"/>
    </row>
    <row r="6" spans="2:9" ht="15.75" customHeight="1" x14ac:dyDescent="0.2">
      <c r="B6" s="9" t="s">
        <v>143</v>
      </c>
      <c r="C6" s="258">
        <v>0</v>
      </c>
      <c r="D6" s="258">
        <v>-0.3</v>
      </c>
      <c r="E6" s="258">
        <v>0</v>
      </c>
      <c r="F6" s="258">
        <v>510.7</v>
      </c>
      <c r="G6" s="258">
        <v>0</v>
      </c>
      <c r="H6" s="258">
        <v>510.4</v>
      </c>
      <c r="I6" s="250"/>
    </row>
    <row r="7" spans="2:9" ht="15.75" customHeight="1" x14ac:dyDescent="0.2">
      <c r="B7" s="108" t="s">
        <v>144</v>
      </c>
      <c r="C7" s="259">
        <v>923.59999999999991</v>
      </c>
      <c r="D7" s="259">
        <v>1188.9000000000001</v>
      </c>
      <c r="E7" s="259">
        <v>762.6</v>
      </c>
      <c r="F7" s="259">
        <v>530.20000000000005</v>
      </c>
      <c r="G7" s="259">
        <v>223.5</v>
      </c>
      <c r="H7" s="259">
        <v>3606.8</v>
      </c>
      <c r="I7" s="250"/>
    </row>
    <row r="8" spans="2:9" ht="15.75" customHeight="1" x14ac:dyDescent="0.2">
      <c r="B8" s="13" t="s">
        <v>145</v>
      </c>
      <c r="C8" s="258">
        <v>-325.10000000000002</v>
      </c>
      <c r="D8" s="258">
        <v>-120.6</v>
      </c>
      <c r="E8" s="258">
        <v>-215</v>
      </c>
      <c r="F8" s="258">
        <v>-4.0999999999999996</v>
      </c>
      <c r="G8" s="258">
        <v>-139.69999999999999</v>
      </c>
      <c r="H8" s="258">
        <v>-804.5</v>
      </c>
      <c r="I8" s="250"/>
    </row>
    <row r="9" spans="2:9" ht="15.75" customHeight="1" x14ac:dyDescent="0.2">
      <c r="B9" s="13" t="s">
        <v>146</v>
      </c>
      <c r="C9" s="258">
        <v>-288.39999999999998</v>
      </c>
      <c r="D9" s="258">
        <v>-248.9</v>
      </c>
      <c r="E9" s="258">
        <v>-164.9</v>
      </c>
      <c r="F9" s="258">
        <v>-1.0999999999999999</v>
      </c>
      <c r="G9" s="258">
        <v>-52.6</v>
      </c>
      <c r="H9" s="258">
        <v>-737.69999999999993</v>
      </c>
      <c r="I9" s="250"/>
    </row>
    <row r="10" spans="2:9" ht="15.75" customHeight="1" x14ac:dyDescent="0.2">
      <c r="B10" s="108" t="s">
        <v>147</v>
      </c>
      <c r="C10" s="259">
        <v>-613.5</v>
      </c>
      <c r="D10" s="259">
        <v>-369.5</v>
      </c>
      <c r="E10" s="259">
        <v>-379.9</v>
      </c>
      <c r="F10" s="259">
        <v>-5.1999999999999993</v>
      </c>
      <c r="G10" s="259">
        <v>-192.29999999999998</v>
      </c>
      <c r="H10" s="259">
        <v>-1542.1999999999998</v>
      </c>
      <c r="I10" s="250"/>
    </row>
    <row r="11" spans="2:9" ht="15.75" customHeight="1" x14ac:dyDescent="0.25">
      <c r="B11" s="20" t="s">
        <v>220</v>
      </c>
      <c r="C11" s="258">
        <v>0</v>
      </c>
      <c r="D11" s="258">
        <v>0</v>
      </c>
      <c r="E11" s="258">
        <v>0</v>
      </c>
      <c r="F11" s="258">
        <v>0</v>
      </c>
      <c r="G11" s="258">
        <v>0</v>
      </c>
      <c r="H11" s="258">
        <v>0</v>
      </c>
      <c r="I11" s="250"/>
    </row>
    <row r="12" spans="2:9" ht="15.75" customHeight="1" x14ac:dyDescent="0.2">
      <c r="B12" s="9" t="s">
        <v>148</v>
      </c>
      <c r="C12" s="258">
        <v>-7.4</v>
      </c>
      <c r="D12" s="258">
        <v>-249.7</v>
      </c>
      <c r="E12" s="258">
        <v>10.6</v>
      </c>
      <c r="F12" s="258">
        <v>0</v>
      </c>
      <c r="G12" s="258">
        <v>-5.6000000000000005</v>
      </c>
      <c r="H12" s="258">
        <v>-252.1</v>
      </c>
      <c r="I12" s="250"/>
    </row>
    <row r="13" spans="2:9" ht="15.75" customHeight="1" x14ac:dyDescent="0.2">
      <c r="B13" s="9" t="s">
        <v>149</v>
      </c>
      <c r="C13" s="258">
        <v>1.4</v>
      </c>
      <c r="D13" s="258">
        <v>0</v>
      </c>
      <c r="E13" s="258">
        <v>-3.4</v>
      </c>
      <c r="F13" s="258">
        <v>20</v>
      </c>
      <c r="G13" s="258">
        <v>-4.0999999999999996</v>
      </c>
      <c r="H13" s="258">
        <v>13.9</v>
      </c>
      <c r="I13" s="250"/>
    </row>
    <row r="14" spans="2:9" ht="15.75" customHeight="1" x14ac:dyDescent="0.2">
      <c r="B14" s="9" t="s">
        <v>150</v>
      </c>
      <c r="C14" s="258">
        <v>-3.7</v>
      </c>
      <c r="D14" s="258">
        <v>0.1</v>
      </c>
      <c r="E14" s="258">
        <v>-2.5</v>
      </c>
      <c r="F14" s="258">
        <v>0</v>
      </c>
      <c r="G14" s="258">
        <v>-49.4</v>
      </c>
      <c r="H14" s="258">
        <v>-90.199999999999989</v>
      </c>
      <c r="I14" s="250"/>
    </row>
    <row r="15" spans="2:9" ht="15.75" customHeight="1" x14ac:dyDescent="0.2">
      <c r="B15" s="108" t="s">
        <v>151</v>
      </c>
      <c r="C15" s="310">
        <v>300.39999999999992</v>
      </c>
      <c r="D15" s="310">
        <v>569.80000000000018</v>
      </c>
      <c r="E15" s="310">
        <v>387.40000000000009</v>
      </c>
      <c r="F15" s="310">
        <v>545</v>
      </c>
      <c r="G15" s="259">
        <v>-27.899999999999984</v>
      </c>
      <c r="H15" s="259">
        <v>1736.2000000000005</v>
      </c>
      <c r="I15" s="250"/>
    </row>
    <row r="16" spans="2:9" ht="15.75" customHeight="1" x14ac:dyDescent="0.2">
      <c r="B16" s="9" t="s">
        <v>152</v>
      </c>
      <c r="C16" s="258">
        <v>-91</v>
      </c>
      <c r="D16" s="258">
        <v>-186.9</v>
      </c>
      <c r="E16" s="258">
        <v>-121</v>
      </c>
      <c r="F16" s="258">
        <v>-23</v>
      </c>
      <c r="G16" s="258">
        <v>-13.2</v>
      </c>
      <c r="H16" s="258">
        <v>-436.7</v>
      </c>
      <c r="I16" s="250"/>
    </row>
    <row r="17" spans="2:9" ht="15.75" customHeight="1" x14ac:dyDescent="0.2">
      <c r="B17" s="9" t="s">
        <v>153</v>
      </c>
      <c r="C17" s="258">
        <v>-0.9</v>
      </c>
      <c r="D17" s="258">
        <v>0</v>
      </c>
      <c r="E17" s="258">
        <v>-22.9</v>
      </c>
      <c r="F17" s="258">
        <v>0</v>
      </c>
      <c r="G17" s="258">
        <v>-2.7</v>
      </c>
      <c r="H17" s="258">
        <v>-26.1</v>
      </c>
      <c r="I17" s="250"/>
    </row>
    <row r="18" spans="2:9" ht="15.75" customHeight="1" x14ac:dyDescent="0.2">
      <c r="B18" s="263" t="s">
        <v>154</v>
      </c>
      <c r="C18" s="265">
        <v>208.49999999999991</v>
      </c>
      <c r="D18" s="265">
        <v>382.9000000000002</v>
      </c>
      <c r="E18" s="265">
        <v>243.50000000000009</v>
      </c>
      <c r="F18" s="265">
        <v>522</v>
      </c>
      <c r="G18" s="265">
        <v>-43.799999999999983</v>
      </c>
      <c r="H18" s="265">
        <v>1273.4000000000005</v>
      </c>
      <c r="I18" s="250"/>
    </row>
    <row r="19" spans="2:9" ht="15.75" customHeight="1" x14ac:dyDescent="0.2">
      <c r="B19" s="123"/>
      <c r="C19" s="311"/>
      <c r="D19" s="311"/>
      <c r="E19" s="311"/>
      <c r="F19" s="311"/>
      <c r="G19" s="311"/>
      <c r="H19" s="311"/>
      <c r="I19" s="250"/>
    </row>
    <row r="20" spans="2:9" ht="15.75" customHeight="1" x14ac:dyDescent="0.2">
      <c r="B20" s="123" t="s">
        <v>173</v>
      </c>
      <c r="C20" s="352">
        <v>16853.2</v>
      </c>
      <c r="D20" s="352">
        <v>15197.6</v>
      </c>
      <c r="E20" s="352">
        <v>18993.3</v>
      </c>
      <c r="F20" s="353">
        <v>0</v>
      </c>
      <c r="G20" s="352">
        <v>1403.3</v>
      </c>
      <c r="H20" s="352">
        <v>52447.4</v>
      </c>
      <c r="I20" s="250"/>
    </row>
    <row r="21" spans="2:9" ht="15.75" customHeight="1" x14ac:dyDescent="0.2">
      <c r="B21" s="123" t="s">
        <v>166</v>
      </c>
      <c r="C21" s="435">
        <v>6051.4872677699177</v>
      </c>
      <c r="D21" s="435">
        <v>14493.233243999999</v>
      </c>
      <c r="E21" s="435">
        <v>14857.608406534555</v>
      </c>
      <c r="F21" s="435">
        <v>8066.4945711090695</v>
      </c>
      <c r="G21" s="435">
        <v>4153.1509557996706</v>
      </c>
      <c r="H21" s="435">
        <v>47621.974445213214</v>
      </c>
      <c r="I21" s="250"/>
    </row>
    <row r="22" spans="2:9" ht="15.75" customHeight="1" x14ac:dyDescent="0.2">
      <c r="B22" s="123" t="s">
        <v>164</v>
      </c>
      <c r="C22" s="354">
        <v>2259</v>
      </c>
      <c r="D22" s="354">
        <v>1563</v>
      </c>
      <c r="E22" s="354">
        <v>732</v>
      </c>
      <c r="F22" s="354">
        <v>9</v>
      </c>
      <c r="G22" s="440" t="s">
        <v>376</v>
      </c>
      <c r="H22" s="354">
        <v>5443</v>
      </c>
      <c r="I22" s="250"/>
    </row>
    <row r="23" spans="2:9" ht="17.25" x14ac:dyDescent="0.2">
      <c r="B23" s="18"/>
      <c r="C23" s="432"/>
      <c r="D23" s="432"/>
      <c r="E23" s="432"/>
      <c r="F23" s="432"/>
      <c r="G23" s="432"/>
      <c r="H23" s="432"/>
      <c r="I23" s="250"/>
    </row>
    <row r="24" spans="2:9" ht="47.25" customHeight="1" x14ac:dyDescent="0.2">
      <c r="B24" s="475" t="s">
        <v>375</v>
      </c>
      <c r="C24" s="475"/>
      <c r="D24" s="475"/>
      <c r="E24" s="475"/>
      <c r="F24" s="475"/>
      <c r="G24" s="475"/>
      <c r="H24" s="475"/>
      <c r="I24" s="250"/>
    </row>
    <row r="25" spans="2:9" ht="45" customHeight="1" x14ac:dyDescent="0.2">
      <c r="B25" s="475" t="s">
        <v>368</v>
      </c>
      <c r="C25" s="475"/>
      <c r="D25" s="475"/>
      <c r="E25" s="475"/>
      <c r="F25" s="475"/>
      <c r="G25" s="475"/>
      <c r="H25" s="475"/>
      <c r="I25" s="309"/>
    </row>
    <row r="26" spans="2:9" ht="17.25" x14ac:dyDescent="0.2">
      <c r="D26" s="309"/>
      <c r="E26" s="309"/>
      <c r="F26" s="309"/>
      <c r="G26" s="309"/>
      <c r="H26" s="312"/>
      <c r="I26" s="309"/>
    </row>
    <row r="27" spans="2:9" ht="23.25" customHeight="1" x14ac:dyDescent="0.2">
      <c r="B27" s="272" t="s">
        <v>369</v>
      </c>
      <c r="C27" s="272" t="s">
        <v>208</v>
      </c>
      <c r="D27" s="272" t="s">
        <v>330</v>
      </c>
      <c r="E27" s="272" t="s">
        <v>82</v>
      </c>
      <c r="F27" s="272" t="s">
        <v>327</v>
      </c>
      <c r="G27" s="272" t="s">
        <v>349</v>
      </c>
      <c r="H27" s="272" t="s">
        <v>350</v>
      </c>
    </row>
    <row r="28" spans="2:9" ht="15.75" customHeight="1" x14ac:dyDescent="0.2">
      <c r="B28" s="9" t="s">
        <v>140</v>
      </c>
      <c r="C28" s="258">
        <v>361.5</v>
      </c>
      <c r="D28" s="258">
        <v>984.9</v>
      </c>
      <c r="E28" s="258">
        <v>288</v>
      </c>
      <c r="F28" s="258">
        <v>-7.1</v>
      </c>
      <c r="G28" s="258">
        <v>145.1</v>
      </c>
      <c r="H28" s="258">
        <v>1801</v>
      </c>
    </row>
    <row r="29" spans="2:9" ht="15.75" customHeight="1" x14ac:dyDescent="0.2">
      <c r="B29" s="123" t="s">
        <v>141</v>
      </c>
      <c r="C29" s="258">
        <v>9.4</v>
      </c>
      <c r="D29" s="258">
        <v>0</v>
      </c>
      <c r="E29" s="258">
        <v>135</v>
      </c>
      <c r="F29" s="258">
        <v>16</v>
      </c>
      <c r="G29" s="258">
        <v>42.8</v>
      </c>
      <c r="H29" s="258">
        <v>205.7</v>
      </c>
    </row>
    <row r="30" spans="2:9" ht="15.75" customHeight="1" x14ac:dyDescent="0.2">
      <c r="B30" s="9" t="s">
        <v>142</v>
      </c>
      <c r="C30" s="258">
        <v>449.6</v>
      </c>
      <c r="D30" s="258">
        <v>137.30000000000001</v>
      </c>
      <c r="E30" s="258">
        <v>289.39999999999998</v>
      </c>
      <c r="F30" s="258">
        <v>0</v>
      </c>
      <c r="G30" s="258">
        <v>32.5</v>
      </c>
      <c r="H30" s="258">
        <v>842.8</v>
      </c>
    </row>
    <row r="31" spans="2:9" ht="12" customHeight="1" x14ac:dyDescent="0.2">
      <c r="B31" s="9" t="s">
        <v>143</v>
      </c>
      <c r="C31" s="258">
        <v>0</v>
      </c>
      <c r="D31" s="258">
        <v>-0.8</v>
      </c>
      <c r="E31" s="258">
        <v>0</v>
      </c>
      <c r="F31" s="258">
        <v>454.7</v>
      </c>
      <c r="G31" s="258">
        <v>0</v>
      </c>
      <c r="H31" s="258">
        <v>453.9</v>
      </c>
    </row>
    <row r="32" spans="2:9" ht="15.75" customHeight="1" x14ac:dyDescent="0.2">
      <c r="B32" s="108" t="s">
        <v>144</v>
      </c>
      <c r="C32" s="259">
        <v>820.5</v>
      </c>
      <c r="D32" s="259">
        <v>1121.4000000000001</v>
      </c>
      <c r="E32" s="259">
        <v>712.4</v>
      </c>
      <c r="F32" s="259">
        <v>463.59999999999997</v>
      </c>
      <c r="G32" s="259">
        <v>220.39999999999998</v>
      </c>
      <c r="H32" s="259">
        <v>3303.4</v>
      </c>
    </row>
    <row r="33" spans="2:9" ht="15.75" customHeight="1" x14ac:dyDescent="0.2">
      <c r="B33" s="13" t="s">
        <v>145</v>
      </c>
      <c r="C33" s="258">
        <v>-294.2</v>
      </c>
      <c r="D33" s="258">
        <v>-113.8</v>
      </c>
      <c r="E33" s="258">
        <v>-183</v>
      </c>
      <c r="F33" s="258">
        <v>-4</v>
      </c>
      <c r="G33" s="258">
        <v>-133.4</v>
      </c>
      <c r="H33" s="258">
        <v>-728.30000000000007</v>
      </c>
    </row>
    <row r="34" spans="2:9" ht="15.75" customHeight="1" x14ac:dyDescent="0.2">
      <c r="B34" s="13" t="s">
        <v>146</v>
      </c>
      <c r="C34" s="258">
        <v>-260.89999999999998</v>
      </c>
      <c r="D34" s="258">
        <v>-233.6</v>
      </c>
      <c r="E34" s="258">
        <v>-144.29999999999998</v>
      </c>
      <c r="F34" s="258">
        <v>-1</v>
      </c>
      <c r="G34" s="258">
        <v>-68.599999999999994</v>
      </c>
      <c r="H34" s="258">
        <v>-684.80000000000007</v>
      </c>
    </row>
    <row r="35" spans="2:9" ht="15.75" customHeight="1" x14ac:dyDescent="0.2">
      <c r="B35" s="108" t="s">
        <v>147</v>
      </c>
      <c r="C35" s="259">
        <v>-555.09999999999991</v>
      </c>
      <c r="D35" s="259">
        <v>-347.4</v>
      </c>
      <c r="E35" s="259">
        <v>-327.29999999999995</v>
      </c>
      <c r="F35" s="259">
        <v>-5</v>
      </c>
      <c r="G35" s="259">
        <v>-202</v>
      </c>
      <c r="H35" s="259">
        <v>-1413.1000000000001</v>
      </c>
    </row>
    <row r="36" spans="2:9" ht="15.75" customHeight="1" x14ac:dyDescent="0.25">
      <c r="B36" s="20" t="s">
        <v>220</v>
      </c>
      <c r="C36" s="258">
        <v>0</v>
      </c>
      <c r="D36" s="258">
        <v>0</v>
      </c>
      <c r="E36" s="258">
        <v>0</v>
      </c>
      <c r="F36" s="258">
        <v>0</v>
      </c>
      <c r="G36" s="258">
        <v>0</v>
      </c>
      <c r="H36" s="258">
        <v>0</v>
      </c>
    </row>
    <row r="37" spans="2:9" ht="15.75" customHeight="1" x14ac:dyDescent="0.2">
      <c r="B37" s="9" t="s">
        <v>148</v>
      </c>
      <c r="C37" s="258">
        <v>-10.5</v>
      </c>
      <c r="D37" s="258">
        <v>-203.9</v>
      </c>
      <c r="E37" s="258">
        <v>-32.300000000000004</v>
      </c>
      <c r="F37" s="258">
        <v>0</v>
      </c>
      <c r="G37" s="258">
        <v>-23.4</v>
      </c>
      <c r="H37" s="258">
        <v>-270.10000000000002</v>
      </c>
    </row>
    <row r="38" spans="2:9" ht="15.75" customHeight="1" x14ac:dyDescent="0.2">
      <c r="B38" s="9" t="s">
        <v>149</v>
      </c>
      <c r="C38" s="258">
        <v>-1.2</v>
      </c>
      <c r="D38" s="258">
        <v>0</v>
      </c>
      <c r="E38" s="258">
        <v>-10.1</v>
      </c>
      <c r="F38" s="258">
        <v>2.4</v>
      </c>
      <c r="G38" s="258">
        <v>1.8</v>
      </c>
      <c r="H38" s="258">
        <v>-7.3</v>
      </c>
    </row>
    <row r="39" spans="2:9" ht="15.75" customHeight="1" x14ac:dyDescent="0.2">
      <c r="B39" s="9" t="s">
        <v>150</v>
      </c>
      <c r="C39" s="258">
        <v>-20.9</v>
      </c>
      <c r="D39" s="258">
        <v>-14</v>
      </c>
      <c r="E39" s="258">
        <v>0</v>
      </c>
      <c r="F39" s="258">
        <v>0</v>
      </c>
      <c r="G39" s="258">
        <v>-83.5</v>
      </c>
      <c r="H39" s="258">
        <v>-185.8</v>
      </c>
    </row>
    <row r="40" spans="2:9" ht="15.75" customHeight="1" x14ac:dyDescent="0.2">
      <c r="B40" s="108" t="s">
        <v>151</v>
      </c>
      <c r="C40" s="310">
        <v>232.8000000000001</v>
      </c>
      <c r="D40" s="310">
        <v>556.10000000000014</v>
      </c>
      <c r="E40" s="310">
        <v>342.7</v>
      </c>
      <c r="F40" s="310">
        <v>460.99999999999994</v>
      </c>
      <c r="G40" s="259">
        <v>-86.700000000000017</v>
      </c>
      <c r="H40" s="259">
        <v>1427.1</v>
      </c>
    </row>
    <row r="41" spans="2:9" ht="15.75" customHeight="1" x14ac:dyDescent="0.2">
      <c r="B41" s="9" t="s">
        <v>152</v>
      </c>
      <c r="C41" s="258">
        <v>-70</v>
      </c>
      <c r="D41" s="258">
        <v>-182.6</v>
      </c>
      <c r="E41" s="258">
        <v>-113.80000000000001</v>
      </c>
      <c r="F41" s="258">
        <v>-21.5</v>
      </c>
      <c r="G41" s="258">
        <v>-6.4999999999999991</v>
      </c>
      <c r="H41" s="258">
        <v>-394.4</v>
      </c>
    </row>
    <row r="42" spans="2:9" ht="15.75" customHeight="1" x14ac:dyDescent="0.2">
      <c r="B42" s="9" t="s">
        <v>153</v>
      </c>
      <c r="C42" s="258">
        <v>-0.9</v>
      </c>
      <c r="D42" s="258">
        <v>0</v>
      </c>
      <c r="E42" s="258">
        <v>-3.7</v>
      </c>
      <c r="F42" s="258">
        <v>0</v>
      </c>
      <c r="G42" s="258">
        <v>-2.1</v>
      </c>
      <c r="H42" s="258">
        <v>-6.7</v>
      </c>
    </row>
    <row r="43" spans="2:9" ht="15.75" customHeight="1" x14ac:dyDescent="0.2">
      <c r="B43" s="263" t="s">
        <v>154</v>
      </c>
      <c r="C43" s="265">
        <v>161.90000000000009</v>
      </c>
      <c r="D43" s="265">
        <v>373.50000000000011</v>
      </c>
      <c r="E43" s="265">
        <v>225.2</v>
      </c>
      <c r="F43" s="265">
        <v>439.49999999999994</v>
      </c>
      <c r="G43" s="265">
        <v>-95.300000000000011</v>
      </c>
      <c r="H43" s="265">
        <v>1025.9999999999998</v>
      </c>
    </row>
    <row r="44" spans="2:9" ht="15.75" customHeight="1" x14ac:dyDescent="0.2">
      <c r="C44" s="311"/>
      <c r="D44" s="311"/>
      <c r="E44" s="311"/>
      <c r="F44" s="311"/>
      <c r="G44" s="311"/>
      <c r="H44" s="311"/>
    </row>
    <row r="45" spans="2:9" ht="15.75" customHeight="1" x14ac:dyDescent="0.2">
      <c r="B45" s="123" t="s">
        <v>173</v>
      </c>
      <c r="C45" s="352">
        <v>16827.3</v>
      </c>
      <c r="D45" s="352">
        <v>14465</v>
      </c>
      <c r="E45" s="352">
        <v>19625.900000000001</v>
      </c>
      <c r="F45" s="353">
        <v>0</v>
      </c>
      <c r="G45" s="352">
        <v>1631</v>
      </c>
      <c r="H45" s="352">
        <v>52549.2</v>
      </c>
      <c r="I45" s="126"/>
    </row>
    <row r="46" spans="2:9" ht="15.75" customHeight="1" x14ac:dyDescent="0.2">
      <c r="B46" s="123" t="s">
        <v>166</v>
      </c>
      <c r="C46" s="352">
        <v>5959.4</v>
      </c>
      <c r="D46" s="352">
        <v>13516.9</v>
      </c>
      <c r="E46" s="352">
        <v>19410.2</v>
      </c>
      <c r="F46" s="352">
        <v>8713.9</v>
      </c>
      <c r="G46" s="352">
        <v>3831.1</v>
      </c>
      <c r="H46" s="352">
        <v>51431.5</v>
      </c>
      <c r="I46" s="126"/>
    </row>
    <row r="47" spans="2:9" ht="15.75" customHeight="1" x14ac:dyDescent="0.2">
      <c r="B47" s="123" t="s">
        <v>164</v>
      </c>
      <c r="C47" s="354">
        <v>2197</v>
      </c>
      <c r="D47" s="354">
        <v>1520</v>
      </c>
      <c r="E47" s="354">
        <v>648</v>
      </c>
      <c r="F47" s="354">
        <v>9</v>
      </c>
      <c r="G47" s="429" t="s">
        <v>379</v>
      </c>
      <c r="H47" s="354">
        <v>5227</v>
      </c>
      <c r="I47" s="126"/>
    </row>
    <row r="48" spans="2:9" ht="15.75" customHeight="1" x14ac:dyDescent="0.2">
      <c r="B48" s="123"/>
      <c r="C48" s="354"/>
      <c r="D48" s="354"/>
      <c r="E48" s="354"/>
      <c r="F48" s="354"/>
      <c r="G48" s="429"/>
      <c r="H48" s="354"/>
      <c r="I48" s="126"/>
    </row>
    <row r="49" spans="2:15" ht="15.75" customHeight="1" x14ac:dyDescent="0.2">
      <c r="B49" s="123"/>
      <c r="C49" s="354"/>
      <c r="D49" s="354"/>
      <c r="E49" s="354"/>
      <c r="F49" s="354"/>
      <c r="G49" s="429"/>
      <c r="H49" s="354"/>
      <c r="I49" s="126"/>
    </row>
    <row r="50" spans="2:15" x14ac:dyDescent="0.25">
      <c r="B50" s="1" t="s">
        <v>353</v>
      </c>
    </row>
    <row r="51" spans="2:15" ht="54.75" customHeight="1" x14ac:dyDescent="0.2">
      <c r="B51" s="454" t="s">
        <v>373</v>
      </c>
      <c r="C51" s="454"/>
      <c r="D51" s="454"/>
      <c r="E51" s="454"/>
      <c r="F51" s="454"/>
      <c r="G51" s="454"/>
      <c r="H51" s="454"/>
    </row>
    <row r="52" spans="2:15" ht="41.25" customHeight="1" x14ac:dyDescent="0.2">
      <c r="B52" s="454" t="s">
        <v>225</v>
      </c>
      <c r="C52" s="454"/>
      <c r="D52" s="454"/>
      <c r="E52" s="454"/>
      <c r="F52" s="454"/>
      <c r="G52" s="454"/>
      <c r="H52" s="454"/>
      <c r="I52" s="425"/>
      <c r="J52" s="425"/>
      <c r="K52" s="425"/>
      <c r="L52" s="425"/>
      <c r="M52" s="425"/>
      <c r="N52" s="425"/>
      <c r="O52" s="425"/>
    </row>
    <row r="77" spans="3:8" x14ac:dyDescent="0.2">
      <c r="C77" s="126"/>
      <c r="D77" s="126"/>
      <c r="E77" s="126"/>
      <c r="F77" s="126"/>
      <c r="G77" s="126"/>
      <c r="H77" s="126"/>
    </row>
    <row r="78" spans="3:8" x14ac:dyDescent="0.2">
      <c r="C78" s="126"/>
      <c r="D78" s="126"/>
      <c r="E78" s="126"/>
      <c r="F78" s="126"/>
      <c r="G78" s="126"/>
      <c r="H78" s="126"/>
    </row>
    <row r="79" spans="3:8" x14ac:dyDescent="0.2">
      <c r="C79" s="126"/>
      <c r="D79" s="126"/>
      <c r="E79" s="126"/>
      <c r="F79" s="126"/>
      <c r="G79" s="126"/>
      <c r="H79" s="126"/>
    </row>
    <row r="80" spans="3:8" x14ac:dyDescent="0.2">
      <c r="C80" s="126"/>
      <c r="D80" s="126"/>
      <c r="E80" s="126"/>
      <c r="F80" s="126"/>
      <c r="G80" s="126"/>
      <c r="H80" s="126"/>
    </row>
    <row r="81" spans="3:8" x14ac:dyDescent="0.2">
      <c r="C81" s="126"/>
      <c r="D81" s="126"/>
      <c r="E81" s="126"/>
      <c r="F81" s="126"/>
      <c r="G81" s="126"/>
      <c r="H81" s="126"/>
    </row>
    <row r="82" spans="3:8" x14ac:dyDescent="0.2">
      <c r="C82" s="126"/>
      <c r="D82" s="126"/>
      <c r="E82" s="126"/>
      <c r="F82" s="126"/>
      <c r="G82" s="126"/>
      <c r="H82" s="126"/>
    </row>
    <row r="83" spans="3:8" x14ac:dyDescent="0.2">
      <c r="C83" s="126"/>
      <c r="D83" s="126"/>
      <c r="E83" s="126"/>
      <c r="F83" s="126"/>
      <c r="G83" s="126"/>
      <c r="H83" s="126"/>
    </row>
    <row r="84" spans="3:8" x14ac:dyDescent="0.2">
      <c r="C84" s="126"/>
      <c r="D84" s="126"/>
      <c r="E84" s="126"/>
      <c r="F84" s="126"/>
      <c r="G84" s="126"/>
      <c r="H84" s="126"/>
    </row>
    <row r="85" spans="3:8" x14ac:dyDescent="0.2">
      <c r="C85" s="126"/>
      <c r="D85" s="126"/>
      <c r="E85" s="126"/>
      <c r="F85" s="126"/>
      <c r="G85" s="126"/>
      <c r="H85" s="126"/>
    </row>
    <row r="86" spans="3:8" x14ac:dyDescent="0.2">
      <c r="C86" s="126"/>
      <c r="D86" s="126"/>
      <c r="E86" s="126"/>
      <c r="F86" s="126"/>
      <c r="G86" s="126"/>
      <c r="H86" s="126"/>
    </row>
    <row r="87" spans="3:8" x14ac:dyDescent="0.2">
      <c r="C87" s="126"/>
      <c r="D87" s="126"/>
      <c r="E87" s="126"/>
      <c r="F87" s="126"/>
      <c r="G87" s="126"/>
      <c r="H87" s="126"/>
    </row>
    <row r="88" spans="3:8" x14ac:dyDescent="0.2">
      <c r="C88" s="126"/>
      <c r="D88" s="126"/>
      <c r="E88" s="126"/>
      <c r="F88" s="126"/>
      <c r="G88" s="126"/>
      <c r="H88" s="126"/>
    </row>
    <row r="89" spans="3:8" x14ac:dyDescent="0.2">
      <c r="C89" s="126"/>
      <c r="D89" s="126"/>
      <c r="E89" s="126"/>
      <c r="F89" s="126"/>
      <c r="G89" s="126"/>
      <c r="H89" s="126"/>
    </row>
    <row r="90" spans="3:8" x14ac:dyDescent="0.2">
      <c r="C90" s="126"/>
      <c r="D90" s="126"/>
      <c r="E90" s="126"/>
      <c r="F90" s="126"/>
      <c r="G90" s="126"/>
      <c r="H90" s="126"/>
    </row>
    <row r="91" spans="3:8" x14ac:dyDescent="0.2">
      <c r="C91" s="126"/>
      <c r="D91" s="126"/>
      <c r="E91" s="126"/>
      <c r="F91" s="126"/>
      <c r="G91" s="126"/>
      <c r="H91" s="126"/>
    </row>
    <row r="92" spans="3:8" x14ac:dyDescent="0.2">
      <c r="C92" s="126"/>
      <c r="D92" s="126"/>
      <c r="E92" s="126"/>
      <c r="F92" s="126"/>
      <c r="G92" s="126"/>
      <c r="H92" s="126"/>
    </row>
    <row r="93" spans="3:8" x14ac:dyDescent="0.2">
      <c r="C93" s="126"/>
      <c r="D93" s="126"/>
      <c r="E93" s="126"/>
      <c r="F93" s="126"/>
      <c r="G93" s="126"/>
      <c r="H93" s="126"/>
    </row>
    <row r="94" spans="3:8" x14ac:dyDescent="0.2">
      <c r="C94" s="126"/>
      <c r="D94" s="126"/>
      <c r="E94" s="126"/>
      <c r="F94" s="126"/>
      <c r="G94" s="126"/>
      <c r="H94" s="126"/>
    </row>
  </sheetData>
  <mergeCells count="4">
    <mergeCell ref="B24:H24"/>
    <mergeCell ref="B52:H52"/>
    <mergeCell ref="B25:H25"/>
    <mergeCell ref="B51:H51"/>
  </mergeCells>
  <pageMargins left="0.23622047244094491" right="0.23622047244094491" top="0.15748031496062992" bottom="0.35433070866141736" header="0.31496062992125984" footer="0.31496062992125984"/>
  <pageSetup paperSize="8"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M61"/>
  <sheetViews>
    <sheetView zoomScale="85" zoomScaleNormal="85" workbookViewId="0">
      <pane xSplit="17" topLeftCell="AA1" activePane="topRight" state="frozen"/>
      <selection activeCell="Z1" sqref="W1:Z1048576"/>
      <selection pane="topRight" activeCell="AL6" sqref="AL6"/>
    </sheetView>
  </sheetViews>
  <sheetFormatPr defaultColWidth="9.140625" defaultRowHeight="14.25" outlineLevelCol="1" x14ac:dyDescent="0.2"/>
  <cols>
    <col min="1" max="1" width="61.7109375" style="133" bestFit="1" customWidth="1"/>
    <col min="2" max="7" width="11" style="133" hidden="1" customWidth="1" outlineLevel="1"/>
    <col min="8" max="17" width="13" style="133" hidden="1" customWidth="1" outlineLevel="1"/>
    <col min="18" max="18" width="13" style="133" hidden="1" customWidth="1" collapsed="1"/>
    <col min="19" max="26" width="10.5703125" style="133" hidden="1" customWidth="1"/>
    <col min="27" max="27" width="10.5703125" style="133" customWidth="1"/>
    <col min="28" max="33" width="10.5703125" style="318" customWidth="1"/>
    <col min="34" max="37" width="10.7109375" style="133" customWidth="1"/>
    <col min="38" max="38" width="10.42578125" style="133" bestFit="1" customWidth="1"/>
    <col min="39" max="16384" width="9.140625" style="133"/>
  </cols>
  <sheetData>
    <row r="1" spans="1:38" x14ac:dyDescent="0.2">
      <c r="AB1" s="133"/>
      <c r="AC1" s="133"/>
      <c r="AD1" s="133"/>
      <c r="AE1" s="133"/>
      <c r="AF1" s="133"/>
      <c r="AG1" s="133"/>
    </row>
    <row r="2" spans="1:38" ht="25.15" customHeight="1" x14ac:dyDescent="0.2">
      <c r="A2" s="272" t="s">
        <v>271</v>
      </c>
      <c r="B2" s="273">
        <v>42185</v>
      </c>
      <c r="C2" s="273">
        <v>42277</v>
      </c>
      <c r="D2" s="273">
        <v>42369</v>
      </c>
      <c r="E2" s="273">
        <v>42460</v>
      </c>
      <c r="F2" s="273">
        <v>42551</v>
      </c>
      <c r="G2" s="274">
        <v>42643</v>
      </c>
      <c r="H2" s="274">
        <v>42735</v>
      </c>
      <c r="I2" s="274">
        <v>42825</v>
      </c>
      <c r="J2" s="274">
        <v>42916</v>
      </c>
      <c r="K2" s="274">
        <v>43008</v>
      </c>
      <c r="L2" s="274">
        <v>43100</v>
      </c>
      <c r="M2" s="274">
        <v>43190</v>
      </c>
      <c r="N2" s="274">
        <v>43281</v>
      </c>
      <c r="O2" s="274">
        <v>43373</v>
      </c>
      <c r="P2" s="274">
        <v>43465</v>
      </c>
      <c r="Q2" s="274">
        <v>43555</v>
      </c>
      <c r="R2" s="274">
        <v>43646</v>
      </c>
      <c r="S2" s="274">
        <v>43738</v>
      </c>
      <c r="T2" s="274">
        <v>43830</v>
      </c>
      <c r="U2" s="274">
        <v>43921</v>
      </c>
      <c r="V2" s="274">
        <v>44012</v>
      </c>
      <c r="W2" s="274">
        <v>44104</v>
      </c>
      <c r="X2" s="274">
        <v>44196</v>
      </c>
      <c r="Y2" s="274">
        <v>44286</v>
      </c>
      <c r="Z2" s="274">
        <v>44377</v>
      </c>
      <c r="AA2" s="274">
        <v>44469</v>
      </c>
      <c r="AB2" s="274">
        <v>44561</v>
      </c>
      <c r="AC2" s="274">
        <v>44651</v>
      </c>
      <c r="AD2" s="274">
        <v>44742</v>
      </c>
      <c r="AE2" s="274">
        <v>44834</v>
      </c>
      <c r="AF2" s="274">
        <v>44926</v>
      </c>
      <c r="AG2" s="274">
        <v>45016</v>
      </c>
      <c r="AH2" s="274">
        <v>45107</v>
      </c>
      <c r="AI2" s="274">
        <v>45199</v>
      </c>
      <c r="AJ2" s="274">
        <v>45291</v>
      </c>
      <c r="AK2" s="274">
        <v>45382</v>
      </c>
      <c r="AL2" s="274">
        <v>45473</v>
      </c>
    </row>
    <row r="3" spans="1:38" x14ac:dyDescent="0.2">
      <c r="A3" s="313" t="s">
        <v>201</v>
      </c>
      <c r="B3" s="34"/>
      <c r="C3" s="34"/>
      <c r="D3" s="34"/>
      <c r="E3" s="34"/>
      <c r="F3" s="34"/>
      <c r="G3" s="34"/>
      <c r="H3" s="34"/>
      <c r="I3" s="34"/>
      <c r="J3" s="34"/>
      <c r="K3" s="34"/>
      <c r="L3" s="34"/>
      <c r="M3" s="34"/>
      <c r="N3" s="34"/>
      <c r="O3" s="34"/>
      <c r="P3" s="34"/>
      <c r="Q3" s="34"/>
      <c r="R3" s="364"/>
      <c r="S3" s="34"/>
      <c r="T3" s="34"/>
      <c r="U3" s="34"/>
      <c r="V3" s="34"/>
      <c r="W3" s="34"/>
      <c r="X3" s="34"/>
      <c r="Y3" s="34"/>
      <c r="Z3" s="34"/>
      <c r="AA3" s="34"/>
      <c r="AB3" s="319"/>
      <c r="AC3" s="319"/>
      <c r="AD3" s="319"/>
      <c r="AE3" s="319"/>
      <c r="AF3" s="319"/>
      <c r="AG3" s="319"/>
      <c r="AH3" s="319"/>
      <c r="AI3" s="319"/>
      <c r="AJ3" s="319"/>
      <c r="AK3" s="319"/>
      <c r="AL3" s="319"/>
    </row>
    <row r="4" spans="1:38" s="379" customFormat="1" x14ac:dyDescent="0.2">
      <c r="A4" s="378" t="s">
        <v>231</v>
      </c>
      <c r="B4" s="366">
        <v>931.3</v>
      </c>
      <c r="C4" s="366">
        <v>810</v>
      </c>
      <c r="D4" s="366">
        <v>787.09999999999991</v>
      </c>
      <c r="E4" s="366">
        <v>783.4</v>
      </c>
      <c r="F4" s="366">
        <v>785.149</v>
      </c>
      <c r="G4" s="366">
        <v>785.80799999999999</v>
      </c>
      <c r="H4" s="366">
        <v>781.3</v>
      </c>
      <c r="I4" s="366">
        <v>783</v>
      </c>
      <c r="J4" s="366">
        <v>790</v>
      </c>
      <c r="K4" s="366">
        <v>740</v>
      </c>
      <c r="L4" s="366">
        <v>708</v>
      </c>
      <c r="M4" s="366">
        <v>698</v>
      </c>
      <c r="N4" s="366">
        <v>686</v>
      </c>
      <c r="O4" s="366">
        <v>692</v>
      </c>
      <c r="P4" s="366">
        <v>679</v>
      </c>
      <c r="Q4" s="366">
        <v>634</v>
      </c>
      <c r="R4" s="366">
        <v>671</v>
      </c>
      <c r="S4" s="366">
        <v>655.46</v>
      </c>
      <c r="T4" s="366">
        <v>550.01099999999997</v>
      </c>
      <c r="U4" s="366">
        <v>562.09699999999998</v>
      </c>
      <c r="V4" s="366">
        <v>539.36400000000003</v>
      </c>
      <c r="W4" s="366">
        <v>547.47799999999995</v>
      </c>
      <c r="X4" s="366">
        <v>229.071</v>
      </c>
      <c r="Y4" s="366">
        <v>229.99200000000002</v>
      </c>
      <c r="Z4" s="366">
        <v>222.59299999999999</v>
      </c>
      <c r="AA4" s="366">
        <v>221.678</v>
      </c>
      <c r="AB4" s="366">
        <v>218.471</v>
      </c>
      <c r="AC4" s="366">
        <v>196.97800000000001</v>
      </c>
      <c r="AD4" s="366">
        <v>106.181</v>
      </c>
      <c r="AE4" s="366">
        <v>104.453</v>
      </c>
      <c r="AF4" s="366">
        <v>141.5</v>
      </c>
      <c r="AG4" s="366">
        <v>136.893</v>
      </c>
      <c r="AH4" s="366">
        <v>135.68600000000001</v>
      </c>
      <c r="AI4" s="366">
        <v>138.06299999999999</v>
      </c>
      <c r="AJ4" s="366">
        <v>48.075000000000003</v>
      </c>
      <c r="AK4" s="366">
        <v>48.790999999999997</v>
      </c>
      <c r="AL4" s="366">
        <v>51.232999999999997</v>
      </c>
    </row>
    <row r="5" spans="1:38" s="379" customFormat="1" x14ac:dyDescent="0.2">
      <c r="A5" s="378" t="s">
        <v>338</v>
      </c>
      <c r="B5" s="366">
        <v>696.2</v>
      </c>
      <c r="C5" s="366">
        <v>740.7</v>
      </c>
      <c r="D5" s="366">
        <v>685.5</v>
      </c>
      <c r="E5" s="366">
        <v>709.8</v>
      </c>
      <c r="F5" s="366">
        <v>646.6</v>
      </c>
      <c r="G5" s="366">
        <v>684</v>
      </c>
      <c r="H5" s="366">
        <v>646</v>
      </c>
      <c r="I5" s="366">
        <v>687</v>
      </c>
      <c r="J5" s="366">
        <v>659</v>
      </c>
      <c r="K5" s="366">
        <v>691</v>
      </c>
      <c r="L5" s="366">
        <v>672</v>
      </c>
      <c r="M5" s="366">
        <v>688</v>
      </c>
      <c r="N5" s="366">
        <v>699</v>
      </c>
      <c r="O5" s="366">
        <v>725</v>
      </c>
      <c r="P5" s="366">
        <v>695</v>
      </c>
      <c r="Q5" s="366">
        <v>717</v>
      </c>
      <c r="R5" s="366">
        <v>738</v>
      </c>
      <c r="S5" s="366">
        <v>930.50599999999997</v>
      </c>
      <c r="T5" s="366">
        <v>893.31899999999996</v>
      </c>
      <c r="U5" s="366">
        <v>917.65300000000002</v>
      </c>
      <c r="V5" s="366">
        <v>1015.736</v>
      </c>
      <c r="W5" s="366">
        <v>1062.423</v>
      </c>
      <c r="X5" s="366">
        <v>1038.8009999999999</v>
      </c>
      <c r="Y5" s="366">
        <v>1031.6210000000001</v>
      </c>
      <c r="Z5" s="366">
        <v>971.452</v>
      </c>
      <c r="AA5" s="366">
        <v>957.04499999999996</v>
      </c>
      <c r="AB5" s="366">
        <v>847.00400000000002</v>
      </c>
      <c r="AC5" s="366">
        <v>841.21600000000001</v>
      </c>
      <c r="AD5" s="366">
        <v>858.24</v>
      </c>
      <c r="AE5" s="366">
        <v>875.83500000000004</v>
      </c>
      <c r="AF5" s="366">
        <v>853</v>
      </c>
      <c r="AG5" s="366">
        <v>855.47799999999995</v>
      </c>
      <c r="AH5" s="366">
        <v>877.976</v>
      </c>
      <c r="AI5" s="366">
        <v>925.10299999999995</v>
      </c>
      <c r="AJ5" s="366">
        <v>928.41300000000001</v>
      </c>
      <c r="AK5" s="366">
        <v>973.42200000000003</v>
      </c>
      <c r="AL5" s="366">
        <v>978.00300000000004</v>
      </c>
    </row>
    <row r="6" spans="1:38" s="379" customFormat="1" x14ac:dyDescent="0.2">
      <c r="A6" s="378" t="s">
        <v>78</v>
      </c>
      <c r="B6" s="366">
        <v>294.3</v>
      </c>
      <c r="C6" s="366">
        <v>302.3</v>
      </c>
      <c r="D6" s="366">
        <v>297.90000000000003</v>
      </c>
      <c r="E6" s="366">
        <v>298.59999999999997</v>
      </c>
      <c r="F6" s="366">
        <v>297.89999999999998</v>
      </c>
      <c r="G6" s="366">
        <v>336.09999999999997</v>
      </c>
      <c r="H6" s="366">
        <v>342</v>
      </c>
      <c r="I6" s="366">
        <v>340</v>
      </c>
      <c r="J6" s="366">
        <v>368</v>
      </c>
      <c r="K6" s="366">
        <v>373</v>
      </c>
      <c r="L6" s="366">
        <v>369</v>
      </c>
      <c r="M6" s="366">
        <v>362</v>
      </c>
      <c r="N6" s="366">
        <v>351</v>
      </c>
      <c r="O6" s="366">
        <v>356</v>
      </c>
      <c r="P6" s="366">
        <v>338</v>
      </c>
      <c r="Q6" s="366">
        <v>331</v>
      </c>
      <c r="R6" s="366">
        <v>199</v>
      </c>
      <c r="S6" s="366">
        <v>208.67</v>
      </c>
      <c r="T6" s="366">
        <v>205.505</v>
      </c>
      <c r="U6" s="366">
        <v>203.60899999999998</v>
      </c>
      <c r="V6" s="366">
        <v>211.87699999999998</v>
      </c>
      <c r="W6" s="366">
        <v>222.75800000000001</v>
      </c>
      <c r="X6" s="366">
        <v>216.09899999999999</v>
      </c>
      <c r="Y6" s="366">
        <v>217.10300000000001</v>
      </c>
      <c r="Z6" s="366">
        <v>211.87699999999998</v>
      </c>
      <c r="AA6" s="366">
        <v>221.11099999999999</v>
      </c>
      <c r="AB6" s="366">
        <v>234.05799999999999</v>
      </c>
      <c r="AC6" s="366">
        <v>229.053</v>
      </c>
      <c r="AD6" s="366">
        <v>222.215</v>
      </c>
      <c r="AE6" s="366">
        <v>217.35999999999999</v>
      </c>
      <c r="AF6" s="366">
        <v>192</v>
      </c>
      <c r="AG6" s="366">
        <v>188.83700000000002</v>
      </c>
      <c r="AH6" s="366">
        <v>218.232</v>
      </c>
      <c r="AI6" s="366">
        <v>225.15299999999999</v>
      </c>
      <c r="AJ6" s="366">
        <v>231.911</v>
      </c>
      <c r="AK6" s="366">
        <v>225.14099999999999</v>
      </c>
      <c r="AL6" s="366">
        <v>227.69800000000001</v>
      </c>
    </row>
    <row r="7" spans="1:38" s="379" customFormat="1" x14ac:dyDescent="0.2">
      <c r="A7" s="378" t="s">
        <v>295</v>
      </c>
      <c r="B7" s="366">
        <v>385</v>
      </c>
      <c r="C7" s="366">
        <v>384.6</v>
      </c>
      <c r="D7" s="366">
        <v>383</v>
      </c>
      <c r="E7" s="366">
        <v>376.8</v>
      </c>
      <c r="F7" s="366">
        <v>338.8</v>
      </c>
      <c r="G7" s="366">
        <v>327.10000000000002</v>
      </c>
      <c r="H7" s="366">
        <v>298</v>
      </c>
      <c r="I7" s="366">
        <v>272</v>
      </c>
      <c r="J7" s="366">
        <v>255</v>
      </c>
      <c r="K7" s="366">
        <v>244</v>
      </c>
      <c r="L7" s="366">
        <v>232</v>
      </c>
      <c r="M7" s="366">
        <v>224</v>
      </c>
      <c r="N7" s="366">
        <v>207</v>
      </c>
      <c r="O7" s="366">
        <v>209</v>
      </c>
      <c r="P7" s="366">
        <v>208</v>
      </c>
      <c r="Q7" s="366">
        <v>198</v>
      </c>
      <c r="R7" s="366">
        <v>174</v>
      </c>
      <c r="S7" s="366">
        <v>181.102</v>
      </c>
      <c r="T7" s="366">
        <v>183.006</v>
      </c>
      <c r="U7" s="366">
        <v>180.95500000000001</v>
      </c>
      <c r="V7" s="366">
        <v>187.22399999999999</v>
      </c>
      <c r="W7" s="366">
        <v>183.096</v>
      </c>
      <c r="X7" s="366">
        <v>168.98400000000001</v>
      </c>
      <c r="Y7" s="366">
        <v>173.74</v>
      </c>
      <c r="Z7" s="366">
        <v>187.22399999999999</v>
      </c>
      <c r="AA7" s="366">
        <v>173.81899999999999</v>
      </c>
      <c r="AB7" s="366">
        <v>170.97</v>
      </c>
      <c r="AC7" s="366">
        <v>163.12200000000001</v>
      </c>
      <c r="AD7" s="366">
        <v>140.69800000000001</v>
      </c>
      <c r="AE7" s="366">
        <v>130.80600000000001</v>
      </c>
      <c r="AF7" s="366">
        <v>118</v>
      </c>
      <c r="AG7" s="366">
        <v>113.995</v>
      </c>
      <c r="AH7" s="366">
        <v>107.82</v>
      </c>
      <c r="AI7" s="366">
        <v>98.960999999999984</v>
      </c>
      <c r="AJ7" s="366">
        <v>90.847999999999999</v>
      </c>
      <c r="AK7" s="366">
        <v>81.424000000000007</v>
      </c>
      <c r="AL7" s="366">
        <v>79.78</v>
      </c>
    </row>
    <row r="8" spans="1:38" x14ac:dyDescent="0.2">
      <c r="A8" s="37" t="s">
        <v>203</v>
      </c>
      <c r="B8" s="38">
        <v>2306.8000000000002</v>
      </c>
      <c r="C8" s="38">
        <v>2237.6</v>
      </c>
      <c r="D8" s="38">
        <v>2153.5</v>
      </c>
      <c r="E8" s="38">
        <v>2168.6</v>
      </c>
      <c r="F8" s="38">
        <v>2068.4490000000001</v>
      </c>
      <c r="G8" s="38">
        <v>2133.0079999999998</v>
      </c>
      <c r="H8" s="38">
        <v>2067.3000000000002</v>
      </c>
      <c r="I8" s="38">
        <v>2082</v>
      </c>
      <c r="J8" s="38">
        <v>2072</v>
      </c>
      <c r="K8" s="38">
        <v>2048</v>
      </c>
      <c r="L8" s="38">
        <v>1981</v>
      </c>
      <c r="M8" s="38">
        <v>1972</v>
      </c>
      <c r="N8" s="38">
        <v>1943</v>
      </c>
      <c r="O8" s="38">
        <v>1982</v>
      </c>
      <c r="P8" s="38">
        <v>1920</v>
      </c>
      <c r="Q8" s="38">
        <v>1880</v>
      </c>
      <c r="R8" s="38">
        <v>1782</v>
      </c>
      <c r="S8" s="38">
        <v>1975.7380000000001</v>
      </c>
      <c r="T8" s="38">
        <v>1831.8410000000001</v>
      </c>
      <c r="U8" s="38">
        <v>1864.3139999999999</v>
      </c>
      <c r="V8" s="38">
        <v>1954.2009999999998</v>
      </c>
      <c r="W8" s="38">
        <v>2015.7549999999999</v>
      </c>
      <c r="X8" s="38">
        <v>1652.9549999999997</v>
      </c>
      <c r="Y8" s="38">
        <v>1652.4560000000001</v>
      </c>
      <c r="Z8" s="38">
        <v>1593.146</v>
      </c>
      <c r="AA8" s="38">
        <v>1573.6529999999998</v>
      </c>
      <c r="AB8" s="38">
        <v>1470.5029999999999</v>
      </c>
      <c r="AC8" s="38">
        <v>1430.3689999999999</v>
      </c>
      <c r="AD8" s="38">
        <v>1327.3340000000001</v>
      </c>
      <c r="AE8" s="38">
        <v>1328.454</v>
      </c>
      <c r="AF8" s="38">
        <v>1304.5</v>
      </c>
      <c r="AG8" s="38">
        <v>1295.203</v>
      </c>
      <c r="AH8" s="38">
        <v>1340</v>
      </c>
      <c r="AI8" s="38">
        <v>1387.2799999999997</v>
      </c>
      <c r="AJ8" s="38">
        <v>1299.2470000000001</v>
      </c>
      <c r="AK8" s="38">
        <v>1328.778</v>
      </c>
      <c r="AL8" s="38">
        <v>1336.7140000000002</v>
      </c>
    </row>
    <row r="9" spans="1:38" x14ac:dyDescent="0.2">
      <c r="A9" s="314" t="s">
        <v>297</v>
      </c>
      <c r="B9" s="229">
        <v>73.8</v>
      </c>
      <c r="C9" s="229">
        <v>70.900000000000006</v>
      </c>
      <c r="D9" s="229">
        <v>68.599999999999994</v>
      </c>
      <c r="E9" s="229">
        <v>61.8</v>
      </c>
      <c r="F9" s="229">
        <v>70.450999999999993</v>
      </c>
      <c r="G9" s="229">
        <v>69.891999999999996</v>
      </c>
      <c r="H9" s="229">
        <v>76.7</v>
      </c>
      <c r="I9" s="229">
        <v>76</v>
      </c>
      <c r="J9" s="229">
        <v>135</v>
      </c>
      <c r="K9" s="229">
        <v>135</v>
      </c>
      <c r="L9" s="229">
        <v>268</v>
      </c>
      <c r="M9" s="229">
        <v>272</v>
      </c>
      <c r="N9" s="229">
        <v>288</v>
      </c>
      <c r="O9" s="229">
        <v>321</v>
      </c>
      <c r="P9" s="229">
        <v>345</v>
      </c>
      <c r="Q9" s="229">
        <v>356</v>
      </c>
      <c r="R9" s="229">
        <v>369</v>
      </c>
      <c r="S9" s="229">
        <v>357.01900000000001</v>
      </c>
      <c r="T9" s="229">
        <v>351.12200000000001</v>
      </c>
      <c r="U9" s="229">
        <v>354.51100000000002</v>
      </c>
      <c r="V9" s="229">
        <v>358.78199999999998</v>
      </c>
      <c r="W9" s="229">
        <v>376.52499999999998</v>
      </c>
      <c r="X9" s="229">
        <v>380.56</v>
      </c>
      <c r="Y9" s="229">
        <v>382.399</v>
      </c>
      <c r="Z9" s="229">
        <v>384.10199999999998</v>
      </c>
      <c r="AA9" s="229">
        <v>443.22699999999998</v>
      </c>
      <c r="AB9" s="229">
        <v>424.11399999999998</v>
      </c>
      <c r="AC9" s="229">
        <v>402.05700000000002</v>
      </c>
      <c r="AD9" s="229">
        <v>360.26900000000001</v>
      </c>
      <c r="AE9" s="229">
        <v>346.07</v>
      </c>
      <c r="AF9" s="229">
        <v>260</v>
      </c>
      <c r="AG9" s="366">
        <v>250.04399999999998</v>
      </c>
      <c r="AH9" s="366">
        <v>242.35400000000001</v>
      </c>
      <c r="AI9" s="366">
        <v>236.1</v>
      </c>
      <c r="AJ9" s="366">
        <v>0</v>
      </c>
      <c r="AK9" s="366"/>
      <c r="AL9" s="366"/>
    </row>
    <row r="10" spans="1:38" x14ac:dyDescent="0.2">
      <c r="A10" s="113" t="s">
        <v>204</v>
      </c>
      <c r="B10" s="114">
        <v>2380.6000000000004</v>
      </c>
      <c r="C10" s="114">
        <v>2308.5</v>
      </c>
      <c r="D10" s="114">
        <v>2222.1</v>
      </c>
      <c r="E10" s="114">
        <v>2230.4</v>
      </c>
      <c r="F10" s="114">
        <v>2138.9</v>
      </c>
      <c r="G10" s="114">
        <v>2202.8999999999996</v>
      </c>
      <c r="H10" s="114">
        <v>2144</v>
      </c>
      <c r="I10" s="114">
        <v>2158</v>
      </c>
      <c r="J10" s="114">
        <v>2207</v>
      </c>
      <c r="K10" s="114">
        <v>2183</v>
      </c>
      <c r="L10" s="114">
        <v>2249</v>
      </c>
      <c r="M10" s="114">
        <v>2244</v>
      </c>
      <c r="N10" s="114">
        <v>2231</v>
      </c>
      <c r="O10" s="114">
        <v>2303</v>
      </c>
      <c r="P10" s="114">
        <v>2265</v>
      </c>
      <c r="Q10" s="114">
        <v>2236</v>
      </c>
      <c r="R10" s="114">
        <v>2151</v>
      </c>
      <c r="S10" s="114">
        <v>2332.7570000000001</v>
      </c>
      <c r="T10" s="114">
        <v>2182.9630000000002</v>
      </c>
      <c r="U10" s="114">
        <v>2218.8249999999998</v>
      </c>
      <c r="V10" s="114">
        <v>2312.9829999999997</v>
      </c>
      <c r="W10" s="114">
        <v>2392.2799999999997</v>
      </c>
      <c r="X10" s="114">
        <v>2033.5149999999996</v>
      </c>
      <c r="Y10" s="114">
        <v>2034.855</v>
      </c>
      <c r="Z10" s="114">
        <v>1977.248</v>
      </c>
      <c r="AA10" s="114">
        <v>2016.8799999999997</v>
      </c>
      <c r="AB10" s="114">
        <v>1894.617</v>
      </c>
      <c r="AC10" s="114">
        <v>1832.4259999999999</v>
      </c>
      <c r="AD10" s="114">
        <v>1687.6030000000001</v>
      </c>
      <c r="AE10" s="114">
        <v>1674.5239999999999</v>
      </c>
      <c r="AF10" s="114">
        <v>1564.5</v>
      </c>
      <c r="AG10" s="114">
        <v>1545.2469999999998</v>
      </c>
      <c r="AH10" s="114">
        <v>1582</v>
      </c>
      <c r="AI10" s="114">
        <v>1623.3799999999997</v>
      </c>
      <c r="AJ10" s="114">
        <v>1299.2470000000001</v>
      </c>
      <c r="AK10" s="114">
        <v>1328.778</v>
      </c>
      <c r="AL10" s="114">
        <v>1337</v>
      </c>
    </row>
    <row r="11" spans="1:38" x14ac:dyDescent="0.2">
      <c r="A11" s="315"/>
      <c r="B11" s="34"/>
      <c r="C11" s="34"/>
      <c r="D11" s="34"/>
      <c r="E11" s="34"/>
      <c r="F11" s="34"/>
      <c r="G11" s="34"/>
      <c r="H11" s="34"/>
      <c r="I11" s="34"/>
      <c r="J11" s="34"/>
      <c r="K11" s="34"/>
      <c r="L11" s="34"/>
      <c r="M11" s="34"/>
      <c r="N11" s="34"/>
      <c r="O11" s="34"/>
      <c r="P11" s="34"/>
      <c r="Q11" s="34"/>
      <c r="R11" s="364"/>
      <c r="S11" s="34"/>
      <c r="T11" s="34"/>
      <c r="U11" s="34"/>
      <c r="V11" s="34"/>
      <c r="W11" s="34"/>
      <c r="X11" s="230"/>
      <c r="Y11" s="230"/>
      <c r="Z11" s="230"/>
      <c r="AA11" s="320"/>
      <c r="AB11" s="253"/>
      <c r="AC11" s="253"/>
      <c r="AD11" s="253"/>
      <c r="AE11" s="253"/>
      <c r="AF11" s="253"/>
      <c r="AG11" s="253"/>
      <c r="AH11" s="253"/>
      <c r="AI11" s="253"/>
      <c r="AJ11" s="253"/>
      <c r="AK11" s="253"/>
      <c r="AL11" s="320"/>
    </row>
    <row r="12" spans="1:38" x14ac:dyDescent="0.2">
      <c r="A12" s="316" t="s">
        <v>258</v>
      </c>
      <c r="X12" s="231"/>
      <c r="Y12" s="231"/>
      <c r="Z12" s="231"/>
      <c r="AA12" s="134"/>
      <c r="AB12" s="231"/>
      <c r="AC12" s="231"/>
      <c r="AD12" s="231"/>
      <c r="AE12" s="231"/>
      <c r="AF12" s="231"/>
      <c r="AG12" s="231"/>
      <c r="AH12" s="231"/>
      <c r="AI12" s="231"/>
      <c r="AJ12" s="231"/>
      <c r="AK12" s="231"/>
      <c r="AL12" s="134"/>
    </row>
    <row r="13" spans="1:38" s="379" customFormat="1" x14ac:dyDescent="0.2">
      <c r="A13" s="378" t="s">
        <v>231</v>
      </c>
      <c r="B13" s="366">
        <v>500.7</v>
      </c>
      <c r="C13" s="366">
        <v>384.7</v>
      </c>
      <c r="D13" s="366">
        <v>376.09999999999997</v>
      </c>
      <c r="E13" s="366">
        <v>374.8</v>
      </c>
      <c r="F13" s="366">
        <v>395.9</v>
      </c>
      <c r="G13" s="366">
        <v>396.1</v>
      </c>
      <c r="H13" s="366">
        <v>398</v>
      </c>
      <c r="I13" s="366">
        <v>399</v>
      </c>
      <c r="J13" s="366">
        <v>404</v>
      </c>
      <c r="K13" s="366">
        <v>359</v>
      </c>
      <c r="L13" s="366">
        <v>344</v>
      </c>
      <c r="M13" s="366">
        <v>345</v>
      </c>
      <c r="N13" s="366">
        <v>334</v>
      </c>
      <c r="O13" s="366">
        <v>322</v>
      </c>
      <c r="P13" s="366">
        <v>307</v>
      </c>
      <c r="Q13" s="366">
        <v>292</v>
      </c>
      <c r="R13" s="366">
        <v>277</v>
      </c>
      <c r="S13" s="366">
        <v>261.32900000000001</v>
      </c>
      <c r="T13" s="366">
        <v>228.10799999999995</v>
      </c>
      <c r="U13" s="366">
        <v>237.41899999999998</v>
      </c>
      <c r="V13" s="366">
        <v>223.09000000000003</v>
      </c>
      <c r="W13" s="366">
        <v>207.34699999999992</v>
      </c>
      <c r="X13" s="366">
        <v>125.08799999999999</v>
      </c>
      <c r="Y13" s="366">
        <v>125.22900000000003</v>
      </c>
      <c r="Z13" s="366">
        <v>118.88199999999998</v>
      </c>
      <c r="AA13" s="366">
        <v>120.855</v>
      </c>
      <c r="AB13" s="366">
        <v>115.52200000000001</v>
      </c>
      <c r="AC13" s="366">
        <v>98.690000000000012</v>
      </c>
      <c r="AD13" s="366">
        <v>81.372</v>
      </c>
      <c r="AE13" s="366">
        <v>77.891000000000005</v>
      </c>
      <c r="AF13" s="366">
        <v>90.5</v>
      </c>
      <c r="AG13" s="366">
        <v>92.355999999999995</v>
      </c>
      <c r="AH13" s="366">
        <v>113.43600000000001</v>
      </c>
      <c r="AI13" s="366">
        <v>115.846</v>
      </c>
      <c r="AJ13" s="366">
        <v>23.977</v>
      </c>
      <c r="AK13" s="366">
        <v>26.95</v>
      </c>
      <c r="AL13" s="366">
        <v>27.9</v>
      </c>
    </row>
    <row r="14" spans="1:38" s="379" customFormat="1" x14ac:dyDescent="0.2">
      <c r="A14" s="378" t="s">
        <v>338</v>
      </c>
      <c r="B14" s="366">
        <v>471.4</v>
      </c>
      <c r="C14" s="366">
        <v>529.70000000000005</v>
      </c>
      <c r="D14" s="366">
        <v>510</v>
      </c>
      <c r="E14" s="366">
        <v>537.20000000000005</v>
      </c>
      <c r="F14" s="366">
        <v>470.9</v>
      </c>
      <c r="G14" s="366">
        <v>504.5</v>
      </c>
      <c r="H14" s="366">
        <v>470</v>
      </c>
      <c r="I14" s="366">
        <v>503</v>
      </c>
      <c r="J14" s="366">
        <v>469</v>
      </c>
      <c r="K14" s="366">
        <v>497</v>
      </c>
      <c r="L14" s="366">
        <v>482</v>
      </c>
      <c r="M14" s="366">
        <v>502.2</v>
      </c>
      <c r="N14" s="366">
        <v>513</v>
      </c>
      <c r="O14" s="366">
        <v>540</v>
      </c>
      <c r="P14" s="366">
        <v>509</v>
      </c>
      <c r="Q14" s="366">
        <v>528</v>
      </c>
      <c r="R14" s="366">
        <v>549</v>
      </c>
      <c r="S14" s="366">
        <v>630.45299999999997</v>
      </c>
      <c r="T14" s="366">
        <v>597.99799999999993</v>
      </c>
      <c r="U14" s="366">
        <v>626.95600000000002</v>
      </c>
      <c r="V14" s="366">
        <v>691.57400000000007</v>
      </c>
      <c r="W14" s="366">
        <v>758.95800000000008</v>
      </c>
      <c r="X14" s="366">
        <v>742.95899999999995</v>
      </c>
      <c r="Y14" s="366">
        <v>767.84500000000003</v>
      </c>
      <c r="Z14" s="366">
        <v>736.01900000000001</v>
      </c>
      <c r="AA14" s="366">
        <v>750.68200000000002</v>
      </c>
      <c r="AB14" s="366">
        <v>668.97500000000002</v>
      </c>
      <c r="AC14" s="366">
        <v>678.49800000000005</v>
      </c>
      <c r="AD14" s="366">
        <v>676.55500000000006</v>
      </c>
      <c r="AE14" s="366">
        <v>701.22500000000002</v>
      </c>
      <c r="AF14" s="366">
        <v>687</v>
      </c>
      <c r="AG14" s="366">
        <v>695.74299999999994</v>
      </c>
      <c r="AH14" s="366">
        <v>678.60400000000004</v>
      </c>
      <c r="AI14" s="366">
        <v>708.12900000000002</v>
      </c>
      <c r="AJ14" s="366">
        <v>709.56500000000005</v>
      </c>
      <c r="AK14" s="366">
        <v>741.59699999999998</v>
      </c>
      <c r="AL14" s="366">
        <v>736.6</v>
      </c>
    </row>
    <row r="15" spans="1:38" s="379" customFormat="1" x14ac:dyDescent="0.2">
      <c r="A15" s="378" t="s">
        <v>78</v>
      </c>
      <c r="B15" s="366">
        <v>141</v>
      </c>
      <c r="C15" s="366">
        <v>144.69999999999999</v>
      </c>
      <c r="D15" s="366">
        <v>145.30000000000001</v>
      </c>
      <c r="E15" s="366">
        <v>145.69999999999999</v>
      </c>
      <c r="F15" s="366">
        <v>146.6</v>
      </c>
      <c r="G15" s="366">
        <v>150.1</v>
      </c>
      <c r="H15" s="366">
        <v>162</v>
      </c>
      <c r="I15" s="366">
        <v>164</v>
      </c>
      <c r="J15" s="366">
        <v>173</v>
      </c>
      <c r="K15" s="366">
        <v>179</v>
      </c>
      <c r="L15" s="366">
        <v>188</v>
      </c>
      <c r="M15" s="366">
        <v>187</v>
      </c>
      <c r="N15" s="366">
        <v>187</v>
      </c>
      <c r="O15" s="366">
        <v>209</v>
      </c>
      <c r="P15" s="366">
        <v>197</v>
      </c>
      <c r="Q15" s="366">
        <v>190</v>
      </c>
      <c r="R15" s="366">
        <v>88</v>
      </c>
      <c r="S15" s="366">
        <v>91.98299999999999</v>
      </c>
      <c r="T15" s="366">
        <v>95.105999999999995</v>
      </c>
      <c r="U15" s="366">
        <v>96.797999999999973</v>
      </c>
      <c r="V15" s="366">
        <v>97.151999999999987</v>
      </c>
      <c r="W15" s="366">
        <v>103.536</v>
      </c>
      <c r="X15" s="366">
        <v>105.41899999999998</v>
      </c>
      <c r="Y15" s="366">
        <v>106.619</v>
      </c>
      <c r="Z15" s="366">
        <v>95.588999999999984</v>
      </c>
      <c r="AA15" s="366">
        <v>111.84399999999999</v>
      </c>
      <c r="AB15" s="366">
        <v>111.36899999999999</v>
      </c>
      <c r="AC15" s="366">
        <v>112.28800000000001</v>
      </c>
      <c r="AD15" s="366">
        <v>108.724</v>
      </c>
      <c r="AE15" s="366">
        <v>106.87199999999999</v>
      </c>
      <c r="AF15" s="366">
        <v>102</v>
      </c>
      <c r="AG15" s="366">
        <v>99.109000000000009</v>
      </c>
      <c r="AH15" s="366">
        <v>98.334999999999994</v>
      </c>
      <c r="AI15" s="366">
        <v>99.051999999999992</v>
      </c>
      <c r="AJ15" s="366">
        <v>99.15</v>
      </c>
      <c r="AK15" s="366">
        <v>95.856999999999999</v>
      </c>
      <c r="AL15" s="366">
        <v>97.7</v>
      </c>
    </row>
    <row r="16" spans="1:38" s="379" customFormat="1" x14ac:dyDescent="0.2">
      <c r="A16" s="378" t="s">
        <v>295</v>
      </c>
      <c r="B16" s="366">
        <v>115.2</v>
      </c>
      <c r="C16" s="366">
        <v>116.5</v>
      </c>
      <c r="D16" s="366">
        <v>116.2</v>
      </c>
      <c r="E16" s="366">
        <v>117.5</v>
      </c>
      <c r="F16" s="366">
        <v>108.8</v>
      </c>
      <c r="G16" s="366">
        <v>105.7</v>
      </c>
      <c r="H16" s="366">
        <v>101</v>
      </c>
      <c r="I16" s="366">
        <v>95</v>
      </c>
      <c r="J16" s="366">
        <v>86</v>
      </c>
      <c r="K16" s="366">
        <v>85</v>
      </c>
      <c r="L16" s="366">
        <v>75</v>
      </c>
      <c r="M16" s="366">
        <v>74</v>
      </c>
      <c r="N16" s="366">
        <v>67</v>
      </c>
      <c r="O16" s="366">
        <v>83</v>
      </c>
      <c r="P16" s="366">
        <v>81</v>
      </c>
      <c r="Q16" s="366">
        <v>78</v>
      </c>
      <c r="R16" s="366">
        <v>62</v>
      </c>
      <c r="S16" s="366">
        <v>66.26100000000001</v>
      </c>
      <c r="T16" s="366">
        <v>66.19</v>
      </c>
      <c r="U16" s="366">
        <v>66.933000000000007</v>
      </c>
      <c r="V16" s="366">
        <v>68.182999999999993</v>
      </c>
      <c r="W16" s="366">
        <v>69.238</v>
      </c>
      <c r="X16" s="366">
        <v>70.066000000000003</v>
      </c>
      <c r="Y16" s="366">
        <v>71.897000000000006</v>
      </c>
      <c r="Z16" s="366">
        <v>82.474999999999994</v>
      </c>
      <c r="AA16" s="366">
        <v>74.61399999999999</v>
      </c>
      <c r="AB16" s="366">
        <v>87.554999999999993</v>
      </c>
      <c r="AC16" s="366">
        <v>88.485000000000014</v>
      </c>
      <c r="AD16" s="366">
        <v>76.246000000000009</v>
      </c>
      <c r="AE16" s="366">
        <v>75.632000000000005</v>
      </c>
      <c r="AF16" s="366">
        <v>69</v>
      </c>
      <c r="AG16" s="366">
        <v>74.207000000000008</v>
      </c>
      <c r="AH16" s="366">
        <v>74.948999999999998</v>
      </c>
      <c r="AI16" s="366">
        <v>69.28</v>
      </c>
      <c r="AJ16" s="366">
        <v>65.709000000000003</v>
      </c>
      <c r="AK16" s="366">
        <v>60.6</v>
      </c>
      <c r="AL16" s="366">
        <v>60.9</v>
      </c>
    </row>
    <row r="17" spans="1:39" x14ac:dyDescent="0.2">
      <c r="A17" s="37" t="s">
        <v>205</v>
      </c>
      <c r="B17" s="38">
        <v>1228.3</v>
      </c>
      <c r="C17" s="38">
        <v>1175.6000000000001</v>
      </c>
      <c r="D17" s="38">
        <v>1147.5999999999999</v>
      </c>
      <c r="E17" s="38">
        <v>1175.2</v>
      </c>
      <c r="F17" s="38">
        <v>1122.2</v>
      </c>
      <c r="G17" s="38">
        <v>1156.4000000000001</v>
      </c>
      <c r="H17" s="38">
        <v>1131</v>
      </c>
      <c r="I17" s="38">
        <v>1161</v>
      </c>
      <c r="J17" s="38">
        <v>1132</v>
      </c>
      <c r="K17" s="38">
        <v>1120</v>
      </c>
      <c r="L17" s="38">
        <v>1089</v>
      </c>
      <c r="M17" s="38">
        <v>1108.2</v>
      </c>
      <c r="N17" s="38">
        <v>1101</v>
      </c>
      <c r="O17" s="38">
        <v>1154</v>
      </c>
      <c r="P17" s="38">
        <v>1094</v>
      </c>
      <c r="Q17" s="38">
        <v>1088</v>
      </c>
      <c r="R17" s="38">
        <v>976</v>
      </c>
      <c r="S17" s="38">
        <v>1050.0260000000001</v>
      </c>
      <c r="T17" s="38">
        <v>987.40200000000004</v>
      </c>
      <c r="U17" s="38">
        <v>1028.1059999999998</v>
      </c>
      <c r="V17" s="38">
        <v>1079.9989999999998</v>
      </c>
      <c r="W17" s="38">
        <v>1139.079</v>
      </c>
      <c r="X17" s="38">
        <v>1043.5319999999997</v>
      </c>
      <c r="Y17" s="38">
        <v>1071.5900000000001</v>
      </c>
      <c r="Z17" s="38">
        <v>1032.9649999999999</v>
      </c>
      <c r="AA17" s="38">
        <v>1057.9949999999999</v>
      </c>
      <c r="AB17" s="38">
        <v>983.42099999999982</v>
      </c>
      <c r="AC17" s="38">
        <v>977.9609999999999</v>
      </c>
      <c r="AD17" s="38">
        <v>942.89700000000005</v>
      </c>
      <c r="AE17" s="38">
        <v>961.61999999999989</v>
      </c>
      <c r="AF17" s="38">
        <v>948.5</v>
      </c>
      <c r="AG17" s="38">
        <v>961.41499999999996</v>
      </c>
      <c r="AH17" s="38">
        <v>965</v>
      </c>
      <c r="AI17" s="38">
        <v>992.30700000000002</v>
      </c>
      <c r="AJ17" s="38">
        <v>898.40099999999995</v>
      </c>
      <c r="AK17" s="38">
        <v>925.00400000000002</v>
      </c>
      <c r="AL17" s="38">
        <v>923.1</v>
      </c>
    </row>
    <row r="18" spans="1:39" x14ac:dyDescent="0.2">
      <c r="A18" s="314" t="s">
        <v>297</v>
      </c>
      <c r="B18" s="229">
        <v>0</v>
      </c>
      <c r="C18" s="229">
        <v>0</v>
      </c>
      <c r="D18" s="229">
        <v>0</v>
      </c>
      <c r="E18" s="229">
        <v>0</v>
      </c>
      <c r="F18" s="229">
        <v>0</v>
      </c>
      <c r="G18" s="229">
        <v>0</v>
      </c>
      <c r="H18" s="229">
        <v>0</v>
      </c>
      <c r="I18" s="229">
        <v>0</v>
      </c>
      <c r="J18" s="229">
        <v>0</v>
      </c>
      <c r="K18" s="229">
        <v>0</v>
      </c>
      <c r="L18" s="229">
        <v>0</v>
      </c>
      <c r="M18" s="229">
        <v>0</v>
      </c>
      <c r="N18" s="229">
        <v>0</v>
      </c>
      <c r="O18" s="229">
        <v>0</v>
      </c>
      <c r="P18" s="229">
        <v>0</v>
      </c>
      <c r="Q18" s="229">
        <v>0</v>
      </c>
      <c r="R18" s="229">
        <v>0</v>
      </c>
      <c r="S18" s="229">
        <v>0</v>
      </c>
      <c r="T18" s="229">
        <v>7.1000000000026375E-2</v>
      </c>
      <c r="U18" s="229">
        <v>2.1760000000000446</v>
      </c>
      <c r="V18" s="229">
        <v>0.20799999999996999</v>
      </c>
      <c r="W18" s="229">
        <v>0.31299999999998818</v>
      </c>
      <c r="X18" s="229">
        <v>0.31799999999998363</v>
      </c>
      <c r="Y18" s="229">
        <v>0.33199999999999363</v>
      </c>
      <c r="Z18" s="229">
        <v>0.3639999999999759</v>
      </c>
      <c r="AA18" s="229">
        <v>0.40599999999994907</v>
      </c>
      <c r="AB18" s="229">
        <v>15.496999999999957</v>
      </c>
      <c r="AC18" s="229">
        <v>9.4430000000000405</v>
      </c>
      <c r="AD18" s="229">
        <v>9.6859999999999786</v>
      </c>
      <c r="AE18" s="229">
        <v>9.7019999999999982</v>
      </c>
      <c r="AF18" s="229">
        <v>3.7569999999999482</v>
      </c>
      <c r="AG18" s="229">
        <v>3.4710000000000036</v>
      </c>
      <c r="AH18" s="229">
        <v>3.5209999999999999</v>
      </c>
      <c r="AI18" s="229">
        <v>3.6</v>
      </c>
      <c r="AJ18" s="229">
        <v>0</v>
      </c>
      <c r="AK18" s="229"/>
      <c r="AL18" s="449"/>
    </row>
    <row r="19" spans="1:39" x14ac:dyDescent="0.2">
      <c r="A19" s="113" t="s">
        <v>194</v>
      </c>
      <c r="B19" s="114">
        <v>1228.3</v>
      </c>
      <c r="C19" s="114">
        <v>1175.6000000000001</v>
      </c>
      <c r="D19" s="114">
        <v>1147.5999999999999</v>
      </c>
      <c r="E19" s="114">
        <v>1175.2</v>
      </c>
      <c r="F19" s="114">
        <v>1122.2</v>
      </c>
      <c r="G19" s="114">
        <v>1156.4000000000001</v>
      </c>
      <c r="H19" s="114">
        <v>1131</v>
      </c>
      <c r="I19" s="114">
        <v>1161</v>
      </c>
      <c r="J19" s="114">
        <v>1132</v>
      </c>
      <c r="K19" s="114">
        <v>1120</v>
      </c>
      <c r="L19" s="114">
        <v>1089</v>
      </c>
      <c r="M19" s="114">
        <v>1108.2</v>
      </c>
      <c r="N19" s="114">
        <v>1101</v>
      </c>
      <c r="O19" s="114">
        <v>1154</v>
      </c>
      <c r="P19" s="114">
        <v>1094</v>
      </c>
      <c r="Q19" s="114">
        <v>1088</v>
      </c>
      <c r="R19" s="114">
        <v>976</v>
      </c>
      <c r="S19" s="114">
        <v>1050</v>
      </c>
      <c r="T19" s="114">
        <v>987.5</v>
      </c>
      <c r="U19" s="114">
        <v>1028.2</v>
      </c>
      <c r="V19" s="114">
        <v>1080.2</v>
      </c>
      <c r="W19" s="114">
        <v>1139.4000000000001</v>
      </c>
      <c r="X19" s="114">
        <v>1043.8</v>
      </c>
      <c r="Y19" s="114">
        <v>1072</v>
      </c>
      <c r="Z19" s="114">
        <v>1033.329</v>
      </c>
      <c r="AA19" s="114">
        <v>1058.3</v>
      </c>
      <c r="AB19" s="114">
        <v>998.91799999999989</v>
      </c>
      <c r="AC19" s="114">
        <v>987.5</v>
      </c>
      <c r="AD19" s="114">
        <v>952.58300000000008</v>
      </c>
      <c r="AE19" s="114">
        <v>971.32199999999989</v>
      </c>
      <c r="AF19" s="114">
        <v>952.25699999999995</v>
      </c>
      <c r="AG19" s="114">
        <v>964.88599999999985</v>
      </c>
      <c r="AH19" s="114">
        <v>969</v>
      </c>
      <c r="AI19" s="114">
        <v>995.90700000000004</v>
      </c>
      <c r="AJ19" s="114">
        <v>898.40099999999995</v>
      </c>
      <c r="AK19" s="114">
        <v>925.00400000000002</v>
      </c>
      <c r="AL19" s="114">
        <v>924</v>
      </c>
      <c r="AM19" s="231"/>
    </row>
    <row r="20" spans="1:39" x14ac:dyDescent="0.2">
      <c r="A20" s="315"/>
      <c r="B20" s="35"/>
      <c r="C20" s="35"/>
      <c r="D20" s="35"/>
      <c r="E20" s="35"/>
      <c r="F20" s="35"/>
      <c r="G20" s="35"/>
      <c r="H20" s="35"/>
      <c r="I20" s="35"/>
      <c r="J20" s="35"/>
      <c r="K20" s="35"/>
      <c r="L20" s="35"/>
      <c r="M20" s="35"/>
      <c r="N20" s="35"/>
      <c r="O20" s="35"/>
      <c r="P20" s="35"/>
      <c r="Q20" s="35"/>
      <c r="R20" s="365"/>
      <c r="S20" s="35"/>
      <c r="T20" s="35"/>
      <c r="U20" s="35"/>
      <c r="V20" s="35"/>
      <c r="W20" s="35"/>
      <c r="X20" s="232"/>
      <c r="Y20" s="232"/>
      <c r="Z20" s="232"/>
      <c r="AA20" s="254"/>
      <c r="AB20" s="254"/>
      <c r="AC20" s="254"/>
      <c r="AD20" s="254"/>
      <c r="AE20" s="254"/>
      <c r="AF20" s="254"/>
      <c r="AG20" s="254"/>
      <c r="AH20" s="254"/>
      <c r="AI20" s="254"/>
      <c r="AJ20" s="254"/>
      <c r="AK20" s="254"/>
      <c r="AL20" s="450"/>
    </row>
    <row r="21" spans="1:39" x14ac:dyDescent="0.2">
      <c r="A21" s="313" t="s">
        <v>202</v>
      </c>
      <c r="X21" s="231"/>
      <c r="Y21" s="231"/>
      <c r="Z21" s="231"/>
      <c r="AA21" s="231"/>
      <c r="AB21" s="231"/>
      <c r="AC21" s="231"/>
      <c r="AD21" s="231"/>
      <c r="AE21" s="231"/>
      <c r="AF21" s="231"/>
      <c r="AG21" s="231"/>
      <c r="AH21" s="231"/>
      <c r="AI21" s="231"/>
      <c r="AJ21" s="231"/>
      <c r="AK21" s="231"/>
      <c r="AL21" s="134"/>
    </row>
    <row r="22" spans="1:39" s="379" customFormat="1" x14ac:dyDescent="0.2">
      <c r="A22" s="378" t="s">
        <v>231</v>
      </c>
      <c r="B22" s="366">
        <v>430.59999999999997</v>
      </c>
      <c r="C22" s="366">
        <v>425.29999999999995</v>
      </c>
      <c r="D22" s="366">
        <v>411</v>
      </c>
      <c r="E22" s="366">
        <v>408.59999999999997</v>
      </c>
      <c r="F22" s="366">
        <v>389.34900000000005</v>
      </c>
      <c r="G22" s="366">
        <v>389.70799999999997</v>
      </c>
      <c r="H22" s="366">
        <v>383.3</v>
      </c>
      <c r="I22" s="366">
        <v>384</v>
      </c>
      <c r="J22" s="366">
        <v>386</v>
      </c>
      <c r="K22" s="366">
        <v>381</v>
      </c>
      <c r="L22" s="366">
        <v>364</v>
      </c>
      <c r="M22" s="366">
        <v>354</v>
      </c>
      <c r="N22" s="366">
        <v>352</v>
      </c>
      <c r="O22" s="366">
        <v>370</v>
      </c>
      <c r="P22" s="366">
        <v>372</v>
      </c>
      <c r="Q22" s="366">
        <v>342</v>
      </c>
      <c r="R22" s="366">
        <v>394</v>
      </c>
      <c r="S22" s="366">
        <v>394.13100000000003</v>
      </c>
      <c r="T22" s="366">
        <v>321.90300000000002</v>
      </c>
      <c r="U22" s="366">
        <v>324.678</v>
      </c>
      <c r="V22" s="366">
        <v>316.274</v>
      </c>
      <c r="W22" s="366">
        <v>340.13100000000003</v>
      </c>
      <c r="X22" s="366">
        <v>103.983</v>
      </c>
      <c r="Y22" s="366">
        <v>104.76299999999999</v>
      </c>
      <c r="Z22" s="366">
        <v>103.71100000000001</v>
      </c>
      <c r="AA22" s="366">
        <v>100.82299999999999</v>
      </c>
      <c r="AB22" s="366">
        <v>102.949</v>
      </c>
      <c r="AC22" s="366">
        <v>98.287999999999997</v>
      </c>
      <c r="AD22" s="366">
        <v>24.809000000000001</v>
      </c>
      <c r="AE22" s="366">
        <v>26.561999999999998</v>
      </c>
      <c r="AF22" s="366">
        <v>51</v>
      </c>
      <c r="AG22" s="366">
        <v>44.536999999999999</v>
      </c>
      <c r="AH22" s="366">
        <v>22.25</v>
      </c>
      <c r="AI22" s="366">
        <v>22.216999999999985</v>
      </c>
      <c r="AJ22" s="366">
        <v>24.097999999999999</v>
      </c>
      <c r="AK22" s="366">
        <v>21.841000000000001</v>
      </c>
      <c r="AL22" s="366">
        <v>23.361000000000004</v>
      </c>
    </row>
    <row r="23" spans="1:39" s="379" customFormat="1" x14ac:dyDescent="0.2">
      <c r="A23" s="378" t="s">
        <v>338</v>
      </c>
      <c r="B23" s="366">
        <v>224.80000000000007</v>
      </c>
      <c r="C23" s="366">
        <v>211</v>
      </c>
      <c r="D23" s="366">
        <v>175.5</v>
      </c>
      <c r="E23" s="366">
        <v>172.59999999999991</v>
      </c>
      <c r="F23" s="366">
        <v>175.70000000000005</v>
      </c>
      <c r="G23" s="366">
        <v>179.5</v>
      </c>
      <c r="H23" s="366">
        <v>176</v>
      </c>
      <c r="I23" s="366">
        <v>184</v>
      </c>
      <c r="J23" s="366">
        <v>190</v>
      </c>
      <c r="K23" s="366">
        <v>194</v>
      </c>
      <c r="L23" s="366">
        <v>190</v>
      </c>
      <c r="M23" s="366">
        <v>185.8</v>
      </c>
      <c r="N23" s="366">
        <v>186</v>
      </c>
      <c r="O23" s="366">
        <v>185</v>
      </c>
      <c r="P23" s="366">
        <v>186</v>
      </c>
      <c r="Q23" s="366">
        <v>189</v>
      </c>
      <c r="R23" s="366">
        <v>189</v>
      </c>
      <c r="S23" s="366">
        <v>300.053</v>
      </c>
      <c r="T23" s="366">
        <v>295.32100000000003</v>
      </c>
      <c r="U23" s="366">
        <v>290.697</v>
      </c>
      <c r="V23" s="366">
        <v>324.16199999999998</v>
      </c>
      <c r="W23" s="366">
        <v>303.46499999999997</v>
      </c>
      <c r="X23" s="366">
        <v>295.84199999999998</v>
      </c>
      <c r="Y23" s="366">
        <v>263.77600000000001</v>
      </c>
      <c r="Z23" s="366">
        <v>235.43299999999999</v>
      </c>
      <c r="AA23" s="366">
        <v>206.363</v>
      </c>
      <c r="AB23" s="366">
        <v>178.029</v>
      </c>
      <c r="AC23" s="366">
        <v>162.71799999999999</v>
      </c>
      <c r="AD23" s="366">
        <v>181.685</v>
      </c>
      <c r="AE23" s="366">
        <v>174.61</v>
      </c>
      <c r="AF23" s="366">
        <v>166</v>
      </c>
      <c r="AG23" s="366">
        <v>159.73500000000001</v>
      </c>
      <c r="AH23" s="366">
        <v>199.37200000000001</v>
      </c>
      <c r="AI23" s="366">
        <v>216.97399999999993</v>
      </c>
      <c r="AJ23" s="366">
        <v>218.84800000000001</v>
      </c>
      <c r="AK23" s="366">
        <v>231.82499999999999</v>
      </c>
      <c r="AL23" s="366">
        <v>241.42100000000005</v>
      </c>
    </row>
    <row r="24" spans="1:39" s="379" customFormat="1" x14ac:dyDescent="0.2">
      <c r="A24" s="378" t="s">
        <v>78</v>
      </c>
      <c r="B24" s="366">
        <v>153.30000000000001</v>
      </c>
      <c r="C24" s="366">
        <v>157.60000000000002</v>
      </c>
      <c r="D24" s="366">
        <v>152.6</v>
      </c>
      <c r="E24" s="366">
        <v>152.9</v>
      </c>
      <c r="F24" s="366">
        <v>151.30000000000001</v>
      </c>
      <c r="G24" s="366">
        <v>186</v>
      </c>
      <c r="H24" s="366">
        <v>180</v>
      </c>
      <c r="I24" s="366">
        <v>176</v>
      </c>
      <c r="J24" s="366">
        <v>195</v>
      </c>
      <c r="K24" s="366">
        <v>194</v>
      </c>
      <c r="L24" s="366">
        <v>181</v>
      </c>
      <c r="M24" s="366">
        <v>175</v>
      </c>
      <c r="N24" s="366">
        <v>164</v>
      </c>
      <c r="O24" s="366">
        <v>147</v>
      </c>
      <c r="P24" s="366">
        <v>141</v>
      </c>
      <c r="Q24" s="366">
        <v>141</v>
      </c>
      <c r="R24" s="366">
        <v>111</v>
      </c>
      <c r="S24" s="366">
        <v>116.687</v>
      </c>
      <c r="T24" s="366">
        <v>110.399</v>
      </c>
      <c r="U24" s="366">
        <v>106.81100000000001</v>
      </c>
      <c r="V24" s="366">
        <v>114.72499999999999</v>
      </c>
      <c r="W24" s="366">
        <v>119.22200000000001</v>
      </c>
      <c r="X24" s="366">
        <v>110.68</v>
      </c>
      <c r="Y24" s="366">
        <v>110.48400000000001</v>
      </c>
      <c r="Z24" s="366">
        <v>116.288</v>
      </c>
      <c r="AA24" s="366">
        <v>109.267</v>
      </c>
      <c r="AB24" s="366">
        <v>122.68900000000001</v>
      </c>
      <c r="AC24" s="366">
        <v>116.76499999999999</v>
      </c>
      <c r="AD24" s="366">
        <v>113.491</v>
      </c>
      <c r="AE24" s="366">
        <v>110.488</v>
      </c>
      <c r="AF24" s="366">
        <v>90</v>
      </c>
      <c r="AG24" s="366">
        <v>89.728000000000009</v>
      </c>
      <c r="AH24" s="366">
        <v>119.89700000000001</v>
      </c>
      <c r="AI24" s="366">
        <v>126.101</v>
      </c>
      <c r="AJ24" s="366">
        <v>132.761</v>
      </c>
      <c r="AK24" s="366">
        <v>129.28399999999999</v>
      </c>
      <c r="AL24" s="366">
        <v>130.02800000000002</v>
      </c>
    </row>
    <row r="25" spans="1:39" s="379" customFormat="1" x14ac:dyDescent="0.2">
      <c r="A25" s="378" t="s">
        <v>295</v>
      </c>
      <c r="B25" s="366">
        <v>269.8</v>
      </c>
      <c r="C25" s="366">
        <v>268.10000000000002</v>
      </c>
      <c r="D25" s="366">
        <v>267.60000000000002</v>
      </c>
      <c r="E25" s="366">
        <v>259.3</v>
      </c>
      <c r="F25" s="366">
        <v>230</v>
      </c>
      <c r="G25" s="366">
        <v>221.40000000000003</v>
      </c>
      <c r="H25" s="366">
        <v>197</v>
      </c>
      <c r="I25" s="366">
        <v>177</v>
      </c>
      <c r="J25" s="366">
        <v>169</v>
      </c>
      <c r="K25" s="366">
        <v>159</v>
      </c>
      <c r="L25" s="366">
        <v>157</v>
      </c>
      <c r="M25" s="366">
        <v>150</v>
      </c>
      <c r="N25" s="366">
        <v>140</v>
      </c>
      <c r="O25" s="366">
        <v>126</v>
      </c>
      <c r="P25" s="366">
        <v>127</v>
      </c>
      <c r="Q25" s="366">
        <v>120</v>
      </c>
      <c r="R25" s="366">
        <v>112</v>
      </c>
      <c r="S25" s="366">
        <v>114.84099999999999</v>
      </c>
      <c r="T25" s="366">
        <v>116.816</v>
      </c>
      <c r="U25" s="366">
        <v>114.02200000000001</v>
      </c>
      <c r="V25" s="366">
        <v>119.041</v>
      </c>
      <c r="W25" s="366">
        <v>113.858</v>
      </c>
      <c r="X25" s="366">
        <v>98.918000000000006</v>
      </c>
      <c r="Y25" s="366">
        <v>101.843</v>
      </c>
      <c r="Z25" s="366">
        <v>104.749</v>
      </c>
      <c r="AA25" s="366">
        <v>99.204999999999998</v>
      </c>
      <c r="AB25" s="366">
        <v>83.415000000000006</v>
      </c>
      <c r="AC25" s="366">
        <v>74.637</v>
      </c>
      <c r="AD25" s="366">
        <v>64.451999999999998</v>
      </c>
      <c r="AE25" s="366">
        <v>55.173999999999999</v>
      </c>
      <c r="AF25" s="366">
        <v>49</v>
      </c>
      <c r="AG25" s="366">
        <v>39.787999999999997</v>
      </c>
      <c r="AH25" s="366">
        <v>32.871000000000002</v>
      </c>
      <c r="AI25" s="366">
        <v>29.680999999999983</v>
      </c>
      <c r="AJ25" s="366">
        <v>25.138999999999999</v>
      </c>
      <c r="AK25" s="366">
        <v>20.824000000000002</v>
      </c>
      <c r="AL25" s="366">
        <v>18.843000000000004</v>
      </c>
    </row>
    <row r="26" spans="1:39" x14ac:dyDescent="0.2">
      <c r="A26" s="37" t="s">
        <v>207</v>
      </c>
      <c r="B26" s="38">
        <v>1078.5</v>
      </c>
      <c r="C26" s="38">
        <v>1062</v>
      </c>
      <c r="D26" s="38">
        <v>1006.7</v>
      </c>
      <c r="E26" s="38">
        <v>993.39999999999986</v>
      </c>
      <c r="F26" s="38">
        <v>946.34900000000016</v>
      </c>
      <c r="G26" s="38">
        <v>976.60799999999995</v>
      </c>
      <c r="H26" s="38">
        <v>937</v>
      </c>
      <c r="I26" s="38">
        <v>921</v>
      </c>
      <c r="J26" s="38">
        <v>940</v>
      </c>
      <c r="K26" s="38">
        <v>928</v>
      </c>
      <c r="L26" s="38">
        <v>892</v>
      </c>
      <c r="M26" s="38">
        <v>864.8</v>
      </c>
      <c r="N26" s="38">
        <v>842</v>
      </c>
      <c r="O26" s="38">
        <v>828</v>
      </c>
      <c r="P26" s="38">
        <v>826</v>
      </c>
      <c r="Q26" s="38">
        <v>792</v>
      </c>
      <c r="R26" s="38">
        <v>806</v>
      </c>
      <c r="S26" s="38">
        <v>925.71199999999999</v>
      </c>
      <c r="T26" s="38">
        <v>844.43900000000008</v>
      </c>
      <c r="U26" s="38">
        <v>836.20800000000008</v>
      </c>
      <c r="V26" s="38">
        <v>874.202</v>
      </c>
      <c r="W26" s="38">
        <v>876.67599999999993</v>
      </c>
      <c r="X26" s="38">
        <v>609.423</v>
      </c>
      <c r="Y26" s="38">
        <v>580.86599999999999</v>
      </c>
      <c r="Z26" s="38">
        <v>560.18100000000004</v>
      </c>
      <c r="AA26" s="38">
        <v>515.65800000000002</v>
      </c>
      <c r="AB26" s="38">
        <v>487.08200000000005</v>
      </c>
      <c r="AC26" s="38">
        <v>452.40800000000002</v>
      </c>
      <c r="AD26" s="38">
        <v>384.43700000000001</v>
      </c>
      <c r="AE26" s="38">
        <v>366.83400000000006</v>
      </c>
      <c r="AF26" s="38">
        <v>356</v>
      </c>
      <c r="AG26" s="38">
        <v>333.78800000000001</v>
      </c>
      <c r="AH26" s="38">
        <v>374</v>
      </c>
      <c r="AI26" s="38">
        <v>394.9729999999999</v>
      </c>
      <c r="AJ26" s="38">
        <v>400.846</v>
      </c>
      <c r="AK26" s="38">
        <v>403.774</v>
      </c>
      <c r="AL26" s="38">
        <v>413.65300000000025</v>
      </c>
    </row>
    <row r="27" spans="1:39" x14ac:dyDescent="0.2">
      <c r="A27" s="314" t="s">
        <v>297</v>
      </c>
      <c r="B27" s="229">
        <v>73.8</v>
      </c>
      <c r="C27" s="229">
        <v>70.900000000000006</v>
      </c>
      <c r="D27" s="229">
        <v>68.599999999999994</v>
      </c>
      <c r="E27" s="229">
        <v>61.8</v>
      </c>
      <c r="F27" s="229">
        <v>70.450999999999993</v>
      </c>
      <c r="G27" s="229">
        <v>69.891999999999996</v>
      </c>
      <c r="H27" s="229">
        <v>76.7</v>
      </c>
      <c r="I27" s="229">
        <v>76</v>
      </c>
      <c r="J27" s="229">
        <v>135</v>
      </c>
      <c r="K27" s="229">
        <v>135</v>
      </c>
      <c r="L27" s="229">
        <v>268</v>
      </c>
      <c r="M27" s="229">
        <v>272</v>
      </c>
      <c r="N27" s="229">
        <v>288</v>
      </c>
      <c r="O27" s="229">
        <v>321</v>
      </c>
      <c r="P27" s="229">
        <v>345</v>
      </c>
      <c r="Q27" s="229">
        <v>356</v>
      </c>
      <c r="R27" s="229">
        <v>369</v>
      </c>
      <c r="S27" s="229">
        <v>357.01900000000001</v>
      </c>
      <c r="T27" s="229">
        <v>351.05099999999999</v>
      </c>
      <c r="U27" s="229">
        <v>352.33499999999998</v>
      </c>
      <c r="V27" s="229">
        <v>358.57400000000001</v>
      </c>
      <c r="W27" s="229">
        <v>376.21199999999999</v>
      </c>
      <c r="X27" s="229">
        <v>380.24200000000002</v>
      </c>
      <c r="Y27" s="229">
        <v>382.06700000000001</v>
      </c>
      <c r="Z27" s="229">
        <v>383.738</v>
      </c>
      <c r="AA27" s="229">
        <v>442.82100000000003</v>
      </c>
      <c r="AB27" s="229">
        <v>408.61700000000002</v>
      </c>
      <c r="AC27" s="229">
        <v>392.61399999999998</v>
      </c>
      <c r="AD27" s="229">
        <v>350.58300000000003</v>
      </c>
      <c r="AE27" s="229">
        <v>336.36799999999999</v>
      </c>
      <c r="AF27" s="229">
        <v>256.24300000000005</v>
      </c>
      <c r="AG27" s="229">
        <v>246.57299999999998</v>
      </c>
      <c r="AH27" s="229">
        <v>238.833</v>
      </c>
      <c r="AI27" s="229">
        <v>231.5</v>
      </c>
      <c r="AJ27" s="229">
        <v>0</v>
      </c>
      <c r="AK27" s="229"/>
      <c r="AL27" s="449"/>
    </row>
    <row r="28" spans="1:39" x14ac:dyDescent="0.2">
      <c r="A28" s="113" t="s">
        <v>206</v>
      </c>
      <c r="B28" s="114">
        <v>1152.3</v>
      </c>
      <c r="C28" s="114">
        <v>1132.9000000000001</v>
      </c>
      <c r="D28" s="114">
        <v>1075.3</v>
      </c>
      <c r="E28" s="114">
        <v>1055.1999999999998</v>
      </c>
      <c r="F28" s="114">
        <v>1016.8000000000002</v>
      </c>
      <c r="G28" s="114">
        <v>1046.5</v>
      </c>
      <c r="H28" s="114">
        <v>1013.7</v>
      </c>
      <c r="I28" s="114">
        <v>997</v>
      </c>
      <c r="J28" s="114">
        <v>1075</v>
      </c>
      <c r="K28" s="114">
        <v>1063</v>
      </c>
      <c r="L28" s="114">
        <v>1160</v>
      </c>
      <c r="M28" s="114">
        <v>1136.8</v>
      </c>
      <c r="N28" s="114">
        <v>1130</v>
      </c>
      <c r="O28" s="114">
        <v>1149</v>
      </c>
      <c r="P28" s="114">
        <v>1171</v>
      </c>
      <c r="Q28" s="114">
        <v>1148</v>
      </c>
      <c r="R28" s="114">
        <v>1175</v>
      </c>
      <c r="S28" s="114">
        <v>1282.731</v>
      </c>
      <c r="T28" s="114">
        <v>1195.49</v>
      </c>
      <c r="U28" s="114">
        <v>1188.5430000000001</v>
      </c>
      <c r="V28" s="114">
        <v>1232.7760000000001</v>
      </c>
      <c r="W28" s="114">
        <v>1252.8879999999999</v>
      </c>
      <c r="X28" s="114">
        <v>989.66499999999996</v>
      </c>
      <c r="Y28" s="114">
        <v>962.93299999999999</v>
      </c>
      <c r="Z28" s="114">
        <v>943.9190000000001</v>
      </c>
      <c r="AA28" s="114">
        <v>958.47900000000004</v>
      </c>
      <c r="AB28" s="114">
        <v>895.69900000000007</v>
      </c>
      <c r="AC28" s="114">
        <v>845.02199999999993</v>
      </c>
      <c r="AD28" s="114">
        <v>735.02</v>
      </c>
      <c r="AE28" s="114">
        <v>703.202</v>
      </c>
      <c r="AF28" s="114">
        <v>612.24300000000005</v>
      </c>
      <c r="AG28" s="114">
        <v>580.36099999999999</v>
      </c>
      <c r="AH28" s="114">
        <v>613</v>
      </c>
      <c r="AI28" s="114">
        <v>626.47299999999996</v>
      </c>
      <c r="AJ28" s="114">
        <v>400.846</v>
      </c>
      <c r="AK28" s="114">
        <v>403.774</v>
      </c>
      <c r="AL28" s="114">
        <v>413.65300000000025</v>
      </c>
    </row>
    <row r="29" spans="1:39" x14ac:dyDescent="0.2">
      <c r="A29" s="317"/>
      <c r="B29" s="233"/>
      <c r="C29" s="233"/>
      <c r="D29" s="233"/>
      <c r="E29" s="233"/>
      <c r="F29" s="233"/>
      <c r="G29" s="233"/>
      <c r="H29" s="233"/>
      <c r="I29" s="233"/>
      <c r="J29" s="233"/>
      <c r="K29" s="233"/>
      <c r="L29" s="233"/>
      <c r="M29" s="233"/>
      <c r="N29" s="233">
        <v>0</v>
      </c>
      <c r="O29" s="233"/>
      <c r="P29" s="233"/>
      <c r="Q29" s="233">
        <v>0</v>
      </c>
      <c r="R29" s="233"/>
      <c r="S29" s="233"/>
      <c r="T29" s="233"/>
      <c r="U29" s="233"/>
      <c r="V29" s="233"/>
      <c r="W29" s="233">
        <v>0</v>
      </c>
      <c r="X29" s="233"/>
      <c r="Y29" s="233"/>
      <c r="Z29" s="233"/>
      <c r="AA29" s="233"/>
      <c r="AB29" s="321"/>
      <c r="AC29" s="321"/>
      <c r="AD29" s="321"/>
      <c r="AE29" s="321"/>
      <c r="AF29" s="321"/>
      <c r="AG29" s="321"/>
      <c r="AH29" s="321"/>
      <c r="AI29" s="321"/>
      <c r="AJ29" s="321"/>
      <c r="AK29" s="321"/>
      <c r="AL29" s="451"/>
    </row>
    <row r="30" spans="1:39" x14ac:dyDescent="0.2">
      <c r="G30" s="134"/>
      <c r="H30" s="134"/>
      <c r="I30" s="134"/>
      <c r="J30" s="134"/>
      <c r="K30" s="134"/>
      <c r="L30" s="134"/>
      <c r="M30" s="134"/>
      <c r="N30" s="134"/>
      <c r="O30" s="134"/>
      <c r="P30" s="134"/>
      <c r="Q30" s="134"/>
      <c r="R30" s="134"/>
      <c r="S30" s="134"/>
      <c r="T30" s="134"/>
      <c r="U30" s="134"/>
      <c r="V30" s="134"/>
      <c r="W30" s="134"/>
      <c r="X30" s="231"/>
      <c r="Y30" s="231"/>
      <c r="Z30" s="231"/>
      <c r="AA30" s="134"/>
      <c r="AH30" s="318"/>
      <c r="AI30" s="318"/>
      <c r="AJ30" s="318"/>
      <c r="AK30" s="318"/>
      <c r="AL30" s="134"/>
    </row>
    <row r="31" spans="1:39" x14ac:dyDescent="0.2">
      <c r="A31" s="410" t="s">
        <v>339</v>
      </c>
      <c r="G31" s="134"/>
      <c r="H31" s="134"/>
      <c r="I31" s="134"/>
      <c r="J31" s="134"/>
      <c r="K31" s="134"/>
      <c r="L31" s="134"/>
      <c r="M31" s="134"/>
      <c r="N31" s="134"/>
      <c r="O31" s="134"/>
      <c r="P31" s="134"/>
      <c r="Q31" s="134"/>
      <c r="R31" s="134"/>
      <c r="S31" s="134"/>
      <c r="T31" s="134"/>
      <c r="U31" s="134"/>
      <c r="V31" s="134"/>
      <c r="W31" s="134"/>
      <c r="X31" s="231"/>
      <c r="Y31" s="231"/>
      <c r="Z31" s="231"/>
      <c r="AA31" s="134"/>
      <c r="AH31" s="318"/>
      <c r="AI31" s="318"/>
      <c r="AJ31" s="318"/>
      <c r="AK31" s="318"/>
      <c r="AL31" s="134"/>
    </row>
    <row r="32" spans="1:39" s="379" customFormat="1" x14ac:dyDescent="0.2">
      <c r="A32" s="378" t="s">
        <v>341</v>
      </c>
      <c r="B32" s="366">
        <v>539.1</v>
      </c>
      <c r="C32" s="366">
        <v>584.09999999999991</v>
      </c>
      <c r="D32" s="366">
        <v>559.1</v>
      </c>
      <c r="E32" s="366">
        <v>598.6</v>
      </c>
      <c r="F32" s="366">
        <v>552.149</v>
      </c>
      <c r="G32" s="366">
        <v>588.10800000000006</v>
      </c>
      <c r="H32" s="366">
        <v>537.29999999999995</v>
      </c>
      <c r="I32" s="366">
        <v>568.4</v>
      </c>
      <c r="J32" s="366">
        <v>528.29999999999995</v>
      </c>
      <c r="K32" s="366">
        <v>548</v>
      </c>
      <c r="L32" s="366">
        <v>512</v>
      </c>
      <c r="M32" s="366">
        <v>534</v>
      </c>
      <c r="N32" s="366">
        <v>532</v>
      </c>
      <c r="O32" s="366">
        <v>546</v>
      </c>
      <c r="P32" s="366">
        <v>498</v>
      </c>
      <c r="Q32" s="366">
        <v>518</v>
      </c>
      <c r="R32" s="366">
        <v>392</v>
      </c>
      <c r="S32" s="366">
        <v>414</v>
      </c>
      <c r="T32" s="366">
        <v>375.6</v>
      </c>
      <c r="U32" s="366">
        <v>399.8</v>
      </c>
      <c r="V32" s="366">
        <v>425.6</v>
      </c>
      <c r="W32" s="366">
        <v>492.8</v>
      </c>
      <c r="X32" s="366">
        <v>473.1</v>
      </c>
      <c r="Y32" s="366">
        <v>522.4</v>
      </c>
      <c r="Z32" s="366">
        <v>510.09999999999997</v>
      </c>
      <c r="AA32" s="366">
        <v>526.79999999999995</v>
      </c>
      <c r="AB32" s="366">
        <v>438.3</v>
      </c>
      <c r="AC32" s="366">
        <v>455.09999999999997</v>
      </c>
      <c r="AD32" s="366">
        <v>419.06899999999996</v>
      </c>
      <c r="AE32" s="366">
        <v>435.22899999999998</v>
      </c>
      <c r="AF32" s="366">
        <v>407</v>
      </c>
      <c r="AG32" s="366">
        <v>417.97499999999997</v>
      </c>
      <c r="AH32" s="366">
        <v>431</v>
      </c>
      <c r="AI32" s="366">
        <v>442</v>
      </c>
      <c r="AJ32" s="366">
        <v>356.43700000000001</v>
      </c>
      <c r="AK32" s="366">
        <v>382.77300000000002</v>
      </c>
      <c r="AL32" s="366">
        <v>359.6</v>
      </c>
    </row>
    <row r="33" spans="1:38" s="379" customFormat="1" x14ac:dyDescent="0.2">
      <c r="A33" s="378" t="s">
        <v>342</v>
      </c>
      <c r="B33" s="366">
        <v>354</v>
      </c>
      <c r="C33" s="366">
        <v>396.00000000000006</v>
      </c>
      <c r="D33" s="366">
        <v>371.2</v>
      </c>
      <c r="E33" s="366">
        <v>412.1</v>
      </c>
      <c r="F33" s="366">
        <v>368.5</v>
      </c>
      <c r="G33" s="366">
        <v>407.80000000000007</v>
      </c>
      <c r="H33" s="366">
        <v>369</v>
      </c>
      <c r="I33" s="366">
        <v>406</v>
      </c>
      <c r="J33" s="366">
        <v>371</v>
      </c>
      <c r="K33" s="366">
        <v>391</v>
      </c>
      <c r="L33" s="366">
        <v>368</v>
      </c>
      <c r="M33" s="366">
        <v>390</v>
      </c>
      <c r="N33" s="366">
        <v>391</v>
      </c>
      <c r="O33" s="366">
        <v>433</v>
      </c>
      <c r="P33" s="366">
        <v>384</v>
      </c>
      <c r="Q33" s="366">
        <v>403</v>
      </c>
      <c r="R33" s="366">
        <v>312</v>
      </c>
      <c r="S33" s="366">
        <v>334</v>
      </c>
      <c r="T33" s="366">
        <v>299.5</v>
      </c>
      <c r="U33" s="366">
        <v>322.89999999999998</v>
      </c>
      <c r="V33" s="366">
        <v>347.1</v>
      </c>
      <c r="W33" s="366">
        <v>404.5</v>
      </c>
      <c r="X33" s="366">
        <v>390.1</v>
      </c>
      <c r="Y33" s="366">
        <v>443.8</v>
      </c>
      <c r="Z33" s="366">
        <v>438.09999999999997</v>
      </c>
      <c r="AA33" s="366">
        <v>459.4</v>
      </c>
      <c r="AB33" s="366">
        <v>375.8</v>
      </c>
      <c r="AC33" s="366">
        <v>393.7</v>
      </c>
      <c r="AD33" s="366">
        <v>365.608</v>
      </c>
      <c r="AE33" s="366">
        <v>384.39</v>
      </c>
      <c r="AF33" s="366">
        <v>360</v>
      </c>
      <c r="AG33" s="366">
        <v>374.90199999999993</v>
      </c>
      <c r="AH33" s="366">
        <v>390</v>
      </c>
      <c r="AI33" s="366">
        <v>406</v>
      </c>
      <c r="AJ33" s="366">
        <v>323.44499999999999</v>
      </c>
      <c r="AK33" s="366">
        <v>348.87799999999999</v>
      </c>
      <c r="AL33" s="366">
        <v>330</v>
      </c>
    </row>
    <row r="34" spans="1:38" x14ac:dyDescent="0.2">
      <c r="A34" s="113" t="s">
        <v>343</v>
      </c>
      <c r="B34" s="114">
        <v>185.10000000000002</v>
      </c>
      <c r="C34" s="114">
        <v>188.09999999999997</v>
      </c>
      <c r="D34" s="114">
        <v>189.40000000000003</v>
      </c>
      <c r="E34" s="114">
        <v>186.49999999999997</v>
      </c>
      <c r="F34" s="114">
        <v>184.54900000000004</v>
      </c>
      <c r="G34" s="114">
        <v>180</v>
      </c>
      <c r="H34" s="114">
        <v>167.3</v>
      </c>
      <c r="I34" s="114">
        <v>162.39999999999998</v>
      </c>
      <c r="J34" s="114">
        <v>157.29999999999995</v>
      </c>
      <c r="K34" s="114">
        <v>157</v>
      </c>
      <c r="L34" s="114">
        <v>144</v>
      </c>
      <c r="M34" s="114">
        <v>144</v>
      </c>
      <c r="N34" s="114">
        <v>141</v>
      </c>
      <c r="O34" s="114">
        <v>113</v>
      </c>
      <c r="P34" s="114">
        <v>114</v>
      </c>
      <c r="Q34" s="114">
        <v>115</v>
      </c>
      <c r="R34" s="114">
        <v>80</v>
      </c>
      <c r="S34" s="114">
        <v>80.096000000000004</v>
      </c>
      <c r="T34" s="114">
        <v>76.186999999999998</v>
      </c>
      <c r="U34" s="114">
        <v>76.917000000000002</v>
      </c>
      <c r="V34" s="114">
        <v>78.400000000000006</v>
      </c>
      <c r="W34" s="114">
        <v>88.300000000000011</v>
      </c>
      <c r="X34" s="114">
        <v>83</v>
      </c>
      <c r="Y34" s="114">
        <v>78.599999999999994</v>
      </c>
      <c r="Z34" s="114">
        <v>72</v>
      </c>
      <c r="AA34" s="114">
        <v>67.400000000000006</v>
      </c>
      <c r="AB34" s="114">
        <v>62.5</v>
      </c>
      <c r="AC34" s="114">
        <v>61.399999999999991</v>
      </c>
      <c r="AD34" s="114">
        <v>53.460999999999963</v>
      </c>
      <c r="AE34" s="114">
        <v>50.839000000000013</v>
      </c>
      <c r="AF34" s="114">
        <v>47</v>
      </c>
      <c r="AG34" s="114">
        <v>43.073</v>
      </c>
      <c r="AH34" s="114">
        <v>41</v>
      </c>
      <c r="AI34" s="114">
        <v>36</v>
      </c>
      <c r="AJ34" s="114">
        <v>32.991999999999997</v>
      </c>
      <c r="AK34" s="114">
        <v>33.895000000000003</v>
      </c>
      <c r="AL34" s="114">
        <v>29.600000000000023</v>
      </c>
    </row>
    <row r="35" spans="1:38" x14ac:dyDescent="0.2">
      <c r="AH35" s="379"/>
      <c r="AI35" s="379"/>
      <c r="AJ35" s="379"/>
      <c r="AK35" s="439"/>
      <c r="AL35" s="452"/>
    </row>
    <row r="36" spans="1:38" x14ac:dyDescent="0.2">
      <c r="AH36" s="379"/>
      <c r="AI36" s="379"/>
      <c r="AJ36" s="379"/>
      <c r="AK36" s="439"/>
      <c r="AL36" s="452"/>
    </row>
    <row r="37" spans="1:38" x14ac:dyDescent="0.2">
      <c r="A37" s="410" t="s">
        <v>340</v>
      </c>
      <c r="AH37" s="379"/>
      <c r="AI37" s="379"/>
      <c r="AJ37" s="379"/>
      <c r="AK37" s="439"/>
      <c r="AL37" s="452"/>
    </row>
    <row r="38" spans="1:38" s="379" customFormat="1" x14ac:dyDescent="0.2">
      <c r="A38" s="378" t="s">
        <v>344</v>
      </c>
      <c r="B38" s="366">
        <v>1580.6</v>
      </c>
      <c r="C38" s="366">
        <v>1452</v>
      </c>
      <c r="D38" s="366">
        <v>1424.9</v>
      </c>
      <c r="E38" s="366">
        <v>1409.3</v>
      </c>
      <c r="F38" s="366">
        <v>1373.8999999999999</v>
      </c>
      <c r="G38" s="366">
        <v>1384.7</v>
      </c>
      <c r="H38" s="366">
        <v>1380</v>
      </c>
      <c r="I38" s="366">
        <v>1364</v>
      </c>
      <c r="J38" s="366">
        <v>1393</v>
      </c>
      <c r="K38" s="366">
        <v>1332</v>
      </c>
      <c r="L38" s="366">
        <v>1307</v>
      </c>
      <c r="M38" s="366">
        <v>1280</v>
      </c>
      <c r="N38" s="366">
        <v>1246</v>
      </c>
      <c r="O38" s="366">
        <v>1260</v>
      </c>
      <c r="P38" s="366">
        <v>1251</v>
      </c>
      <c r="Q38" s="366">
        <v>1201</v>
      </c>
      <c r="R38" s="366">
        <v>1220</v>
      </c>
      <c r="S38" s="366">
        <v>1261</v>
      </c>
      <c r="T38" s="366">
        <v>1154</v>
      </c>
      <c r="U38" s="366">
        <v>1163.2</v>
      </c>
      <c r="V38" s="366">
        <v>1166.5</v>
      </c>
      <c r="W38" s="366">
        <v>1193.9000000000001</v>
      </c>
      <c r="X38" s="366">
        <v>907.8</v>
      </c>
      <c r="Y38" s="366">
        <v>888.1</v>
      </c>
      <c r="Z38" s="366">
        <v>851.3</v>
      </c>
      <c r="AA38" s="366">
        <v>813.80000000000007</v>
      </c>
      <c r="AB38" s="366">
        <v>784.9</v>
      </c>
      <c r="AC38" s="366">
        <v>736.6</v>
      </c>
      <c r="AD38" s="366">
        <v>660.11961855000004</v>
      </c>
      <c r="AE38" s="366">
        <v>643.61784078000005</v>
      </c>
      <c r="AF38" s="366">
        <v>652</v>
      </c>
      <c r="AG38" s="366">
        <v>637.37199999999996</v>
      </c>
      <c r="AH38" s="366">
        <v>635.48699999999997</v>
      </c>
      <c r="AI38" s="366">
        <v>649.78200000000004</v>
      </c>
      <c r="AJ38" s="366">
        <v>634.16</v>
      </c>
      <c r="AK38" s="366">
        <v>637.06500000000005</v>
      </c>
      <c r="AL38" s="366">
        <v>652.20000000000005</v>
      </c>
    </row>
    <row r="39" spans="1:38" s="379" customFormat="1" x14ac:dyDescent="0.2">
      <c r="A39" s="378" t="s">
        <v>342</v>
      </c>
      <c r="B39" s="366">
        <v>782.19999999999993</v>
      </c>
      <c r="C39" s="366">
        <v>671.90000000000009</v>
      </c>
      <c r="D39" s="366">
        <v>676.6</v>
      </c>
      <c r="E39" s="366">
        <v>669.00000000000011</v>
      </c>
      <c r="F39" s="366">
        <v>663.19999999999993</v>
      </c>
      <c r="G39" s="366">
        <v>652.09999999999991</v>
      </c>
      <c r="H39" s="366">
        <v>667</v>
      </c>
      <c r="I39" s="366">
        <v>660.8</v>
      </c>
      <c r="J39" s="366">
        <v>665</v>
      </c>
      <c r="K39" s="366">
        <v>627</v>
      </c>
      <c r="L39" s="366">
        <v>622</v>
      </c>
      <c r="M39" s="366">
        <v>620</v>
      </c>
      <c r="N39" s="366">
        <v>608</v>
      </c>
      <c r="O39" s="366">
        <v>615</v>
      </c>
      <c r="P39" s="366">
        <v>602</v>
      </c>
      <c r="Q39" s="366">
        <v>578</v>
      </c>
      <c r="R39" s="366">
        <v>552</v>
      </c>
      <c r="S39" s="366">
        <v>558</v>
      </c>
      <c r="T39" s="366">
        <v>531.4</v>
      </c>
      <c r="U39" s="366">
        <v>542.5</v>
      </c>
      <c r="V39" s="366">
        <v>537.20000000000005</v>
      </c>
      <c r="W39" s="366">
        <v>553.60000000000014</v>
      </c>
      <c r="X39" s="366">
        <v>496.59999999999997</v>
      </c>
      <c r="Y39" s="366">
        <v>483.20000000000005</v>
      </c>
      <c r="Z39" s="366">
        <v>453.7999999999999</v>
      </c>
      <c r="AA39" s="366">
        <v>446.80000000000007</v>
      </c>
      <c r="AB39" s="366">
        <v>446.9</v>
      </c>
      <c r="AC39" s="366">
        <v>427.59999999999997</v>
      </c>
      <c r="AD39" s="366">
        <v>413.30399999999997</v>
      </c>
      <c r="AE39" s="366">
        <v>412.98099999999999</v>
      </c>
      <c r="AF39" s="366">
        <v>431</v>
      </c>
      <c r="AG39" s="366">
        <v>434.28599999999994</v>
      </c>
      <c r="AH39" s="366">
        <v>419.774</v>
      </c>
      <c r="AI39" s="366">
        <v>421.79199999999997</v>
      </c>
      <c r="AJ39" s="366">
        <v>405.11099999999999</v>
      </c>
      <c r="AK39" s="366">
        <v>405.23299549000001</v>
      </c>
      <c r="AL39" s="366">
        <v>420.8</v>
      </c>
    </row>
    <row r="40" spans="1:38" x14ac:dyDescent="0.2">
      <c r="A40" s="113" t="s">
        <v>345</v>
      </c>
      <c r="B40" s="114">
        <v>798.39999999999986</v>
      </c>
      <c r="C40" s="114">
        <v>780.09999999999991</v>
      </c>
      <c r="D40" s="114">
        <v>748.3</v>
      </c>
      <c r="E40" s="114">
        <v>740.3</v>
      </c>
      <c r="F40" s="114">
        <v>710.7</v>
      </c>
      <c r="G40" s="114">
        <v>732.59999999999991</v>
      </c>
      <c r="H40" s="114">
        <v>713</v>
      </c>
      <c r="I40" s="114">
        <v>703.6</v>
      </c>
      <c r="J40" s="114">
        <v>728.4</v>
      </c>
      <c r="K40" s="114">
        <v>705</v>
      </c>
      <c r="L40" s="114">
        <v>685</v>
      </c>
      <c r="M40" s="114">
        <v>660</v>
      </c>
      <c r="N40" s="114">
        <v>638</v>
      </c>
      <c r="O40" s="114">
        <v>645</v>
      </c>
      <c r="P40" s="114">
        <v>649</v>
      </c>
      <c r="Q40" s="114">
        <v>623</v>
      </c>
      <c r="R40" s="114">
        <v>668</v>
      </c>
      <c r="S40" s="114">
        <v>703</v>
      </c>
      <c r="T40" s="114">
        <v>622.6</v>
      </c>
      <c r="U40" s="114">
        <v>620.79999999999995</v>
      </c>
      <c r="V40" s="114">
        <v>629.29999999999995</v>
      </c>
      <c r="W40" s="114">
        <v>640.29999999999995</v>
      </c>
      <c r="X40" s="114">
        <v>411.2</v>
      </c>
      <c r="Y40" s="114">
        <v>404.9</v>
      </c>
      <c r="Z40" s="114">
        <v>397.50000000000006</v>
      </c>
      <c r="AA40" s="114">
        <v>367</v>
      </c>
      <c r="AB40" s="114">
        <v>338</v>
      </c>
      <c r="AC40" s="114">
        <v>309.00000000000006</v>
      </c>
      <c r="AD40" s="114">
        <v>246.81561855000004</v>
      </c>
      <c r="AE40" s="114">
        <v>230.63684077999997</v>
      </c>
      <c r="AF40" s="114">
        <v>221</v>
      </c>
      <c r="AG40" s="114">
        <v>203.08600000000004</v>
      </c>
      <c r="AH40" s="114">
        <v>215.71299999999997</v>
      </c>
      <c r="AI40" s="114">
        <v>227.99000000000007</v>
      </c>
      <c r="AJ40" s="114">
        <v>229.04899999999998</v>
      </c>
      <c r="AK40" s="114">
        <v>231.83200450999999</v>
      </c>
      <c r="AL40" s="114">
        <v>231.40000000000003</v>
      </c>
    </row>
    <row r="41" spans="1:38" x14ac:dyDescent="0.2">
      <c r="R41" s="231"/>
      <c r="S41" s="231"/>
      <c r="T41" s="231"/>
      <c r="U41" s="231"/>
      <c r="V41" s="231"/>
      <c r="W41" s="231"/>
      <c r="X41" s="231"/>
      <c r="Y41" s="231"/>
      <c r="Z41" s="231"/>
      <c r="AA41" s="231"/>
      <c r="AB41" s="231"/>
      <c r="AC41" s="231"/>
      <c r="AD41" s="231"/>
      <c r="AE41" s="231"/>
      <c r="AF41" s="231"/>
      <c r="AH41" s="379"/>
      <c r="AI41" s="379"/>
      <c r="AJ41" s="379"/>
      <c r="AK41" s="379"/>
    </row>
    <row r="42" spans="1:38" x14ac:dyDescent="0.2">
      <c r="R42" s="231"/>
      <c r="AH42" s="379"/>
      <c r="AI42" s="379"/>
      <c r="AJ42" s="379"/>
      <c r="AK42" s="379"/>
    </row>
    <row r="43" spans="1:38" x14ac:dyDescent="0.2">
      <c r="AH43" s="379"/>
      <c r="AI43" s="379"/>
      <c r="AJ43" s="379"/>
      <c r="AK43" s="379"/>
    </row>
    <row r="44" spans="1:38" x14ac:dyDescent="0.2">
      <c r="AH44" s="379"/>
      <c r="AI44" s="379"/>
      <c r="AJ44" s="379"/>
      <c r="AK44" s="379"/>
    </row>
    <row r="45" spans="1:38" x14ac:dyDescent="0.2">
      <c r="AH45" s="419"/>
      <c r="AI45" s="379"/>
      <c r="AJ45" s="379"/>
      <c r="AK45" s="379"/>
    </row>
    <row r="46" spans="1:38" x14ac:dyDescent="0.2">
      <c r="AH46" s="419"/>
      <c r="AI46" s="379"/>
      <c r="AJ46" s="379"/>
      <c r="AK46" s="379"/>
    </row>
    <row r="47" spans="1:38" x14ac:dyDescent="0.2">
      <c r="AH47" s="419"/>
      <c r="AI47" s="379"/>
      <c r="AJ47" s="379"/>
      <c r="AK47" s="379"/>
    </row>
    <row r="48" spans="1:38" x14ac:dyDescent="0.2">
      <c r="AH48" s="379"/>
      <c r="AI48" s="379"/>
      <c r="AJ48" s="379"/>
      <c r="AK48" s="379"/>
    </row>
    <row r="49" spans="34:37" x14ac:dyDescent="0.2">
      <c r="AH49" s="379"/>
      <c r="AI49" s="379"/>
      <c r="AJ49" s="379"/>
      <c r="AK49" s="379"/>
    </row>
    <row r="50" spans="34:37" x14ac:dyDescent="0.2">
      <c r="AH50" s="379"/>
      <c r="AI50" s="379"/>
      <c r="AJ50" s="379"/>
      <c r="AK50" s="379"/>
    </row>
    <row r="51" spans="34:37" x14ac:dyDescent="0.2">
      <c r="AH51" s="379"/>
      <c r="AI51" s="379"/>
      <c r="AJ51" s="379"/>
      <c r="AK51" s="379"/>
    </row>
    <row r="52" spans="34:37" x14ac:dyDescent="0.2">
      <c r="AH52" s="379"/>
      <c r="AI52" s="379"/>
      <c r="AJ52" s="379"/>
      <c r="AK52" s="379"/>
    </row>
    <row r="53" spans="34:37" x14ac:dyDescent="0.2">
      <c r="AH53" s="379"/>
      <c r="AI53" s="379"/>
      <c r="AJ53" s="379"/>
      <c r="AK53" s="379"/>
    </row>
    <row r="54" spans="34:37" x14ac:dyDescent="0.2">
      <c r="AH54" s="379"/>
      <c r="AI54" s="379"/>
      <c r="AJ54" s="379"/>
      <c r="AK54" s="379"/>
    </row>
    <row r="55" spans="34:37" x14ac:dyDescent="0.2">
      <c r="AH55" s="379"/>
      <c r="AI55" s="379"/>
      <c r="AJ55" s="379"/>
      <c r="AK55" s="379"/>
    </row>
    <row r="56" spans="34:37" x14ac:dyDescent="0.2">
      <c r="AH56" s="379"/>
      <c r="AI56" s="379"/>
      <c r="AJ56" s="379"/>
      <c r="AK56" s="379"/>
    </row>
    <row r="57" spans="34:37" x14ac:dyDescent="0.2">
      <c r="AH57" s="379"/>
      <c r="AI57" s="379"/>
      <c r="AJ57" s="379"/>
      <c r="AK57" s="379"/>
    </row>
    <row r="58" spans="34:37" x14ac:dyDescent="0.2">
      <c r="AH58" s="379"/>
      <c r="AI58" s="379"/>
      <c r="AJ58" s="379"/>
      <c r="AK58" s="379"/>
    </row>
    <row r="59" spans="34:37" x14ac:dyDescent="0.2">
      <c r="AH59" s="379"/>
      <c r="AI59" s="379"/>
      <c r="AJ59" s="379"/>
      <c r="AK59" s="379"/>
    </row>
    <row r="60" spans="34:37" x14ac:dyDescent="0.2">
      <c r="AH60" s="379"/>
      <c r="AI60" s="379"/>
      <c r="AJ60" s="379"/>
      <c r="AK60" s="379"/>
    </row>
    <row r="61" spans="34:37" x14ac:dyDescent="0.2">
      <c r="AH61" s="379"/>
      <c r="AI61" s="379"/>
      <c r="AJ61" s="379"/>
      <c r="AK61" s="379"/>
    </row>
  </sheetData>
  <printOptions horizontalCentered="1" verticalCentered="1"/>
  <pageMargins left="0.25" right="0.25" top="0.75" bottom="0.75" header="0.3" footer="0.3"/>
  <pageSetup paperSize="9" scale="67" orientation="landscape" r:id="rId1"/>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AL35"/>
  <sheetViews>
    <sheetView zoomScale="85" zoomScaleNormal="85" workbookViewId="0">
      <selection activeCell="A2" sqref="A2"/>
    </sheetView>
  </sheetViews>
  <sheetFormatPr defaultRowHeight="12.75" x14ac:dyDescent="0.2"/>
  <cols>
    <col min="1" max="1" width="61.140625" bestFit="1" customWidth="1"/>
    <col min="2" max="20" width="9.140625" hidden="1" customWidth="1"/>
    <col min="21" max="21" width="3" hidden="1" customWidth="1"/>
    <col min="22" max="22" width="11.42578125" hidden="1" customWidth="1"/>
    <col min="23" max="26" width="12" hidden="1" customWidth="1"/>
    <col min="27" max="28" width="12" bestFit="1" customWidth="1"/>
    <col min="29" max="29" width="11.5703125" bestFit="1" customWidth="1"/>
    <col min="30" max="33" width="12" bestFit="1" customWidth="1"/>
    <col min="34" max="37" width="11.85546875" customWidth="1"/>
    <col min="38" max="38" width="9.85546875" bestFit="1" customWidth="1"/>
  </cols>
  <sheetData>
    <row r="1" spans="1:38" s="133" customFormat="1" ht="14.25" x14ac:dyDescent="0.2"/>
    <row r="2" spans="1:38" s="133" customFormat="1" ht="25.5" customHeight="1" x14ac:dyDescent="0.2">
      <c r="A2" s="272" t="s">
        <v>268</v>
      </c>
      <c r="B2" s="273">
        <v>42185</v>
      </c>
      <c r="C2" s="273">
        <v>42277</v>
      </c>
      <c r="D2" s="273">
        <v>42369</v>
      </c>
      <c r="E2" s="273">
        <v>42460</v>
      </c>
      <c r="F2" s="273">
        <v>42551</v>
      </c>
      <c r="G2" s="274">
        <v>42643</v>
      </c>
      <c r="H2" s="274">
        <v>42735</v>
      </c>
      <c r="I2" s="274">
        <v>42825</v>
      </c>
      <c r="J2" s="274">
        <v>42916</v>
      </c>
      <c r="K2" s="274">
        <v>43008</v>
      </c>
      <c r="L2" s="274">
        <v>43100</v>
      </c>
      <c r="M2" s="274">
        <v>43190</v>
      </c>
      <c r="N2" s="274">
        <v>43281</v>
      </c>
      <c r="O2" s="274">
        <v>43373</v>
      </c>
      <c r="P2" s="274">
        <v>43465</v>
      </c>
      <c r="Q2" s="274">
        <v>43555</v>
      </c>
      <c r="R2" s="274">
        <v>43646</v>
      </c>
      <c r="S2" s="274">
        <v>43738</v>
      </c>
      <c r="T2" s="274">
        <v>43830</v>
      </c>
      <c r="U2" s="274">
        <v>43921</v>
      </c>
      <c r="V2" s="274">
        <v>44012</v>
      </c>
      <c r="W2" s="274">
        <v>44104</v>
      </c>
      <c r="X2" s="274">
        <v>44196</v>
      </c>
      <c r="Y2" s="274">
        <v>44286</v>
      </c>
      <c r="Z2" s="274">
        <v>44377</v>
      </c>
      <c r="AA2" s="274">
        <v>44469</v>
      </c>
      <c r="AB2" s="274">
        <v>44561</v>
      </c>
      <c r="AC2" s="274">
        <v>44651</v>
      </c>
      <c r="AD2" s="274">
        <v>44742</v>
      </c>
      <c r="AE2" s="274">
        <v>44834</v>
      </c>
      <c r="AF2" s="274">
        <v>44926</v>
      </c>
      <c r="AG2" s="274">
        <v>45016</v>
      </c>
      <c r="AH2" s="274">
        <v>45107</v>
      </c>
      <c r="AI2" s="274">
        <v>45199</v>
      </c>
      <c r="AJ2" s="274">
        <v>45291</v>
      </c>
      <c r="AK2" s="274">
        <v>45382</v>
      </c>
      <c r="AL2" s="274">
        <v>45473</v>
      </c>
    </row>
    <row r="3" spans="1:38" ht="13.5" x14ac:dyDescent="0.2">
      <c r="A3" s="314" t="s">
        <v>267</v>
      </c>
      <c r="O3" s="229"/>
      <c r="P3" s="229"/>
      <c r="Q3" s="229"/>
      <c r="R3" s="229"/>
      <c r="S3" s="229"/>
      <c r="T3" s="229"/>
      <c r="U3" s="229"/>
      <c r="V3" s="322">
        <v>42653.7</v>
      </c>
      <c r="W3" s="322">
        <v>42867.3</v>
      </c>
      <c r="X3" s="322">
        <v>44273.2</v>
      </c>
      <c r="Y3" s="322">
        <v>43711</v>
      </c>
      <c r="Z3" s="322">
        <v>44362.5</v>
      </c>
      <c r="AA3" s="322">
        <v>44958.2</v>
      </c>
      <c r="AB3" s="322">
        <v>46945.1</v>
      </c>
      <c r="AC3" s="322">
        <v>47223.1</v>
      </c>
      <c r="AD3" s="322">
        <v>48240.5</v>
      </c>
      <c r="AE3" s="322">
        <v>48972.058000000005</v>
      </c>
      <c r="AF3" s="322">
        <v>50409.660999999993</v>
      </c>
      <c r="AG3" s="322">
        <v>50085.189999999995</v>
      </c>
      <c r="AH3" s="322">
        <v>49769.472999999998</v>
      </c>
      <c r="AI3" s="322">
        <v>48320.342000000004</v>
      </c>
      <c r="AJ3" s="322">
        <v>49000.031000000003</v>
      </c>
      <c r="AK3" s="322">
        <v>49109.4</v>
      </c>
      <c r="AL3" s="322">
        <v>50003.351999999992</v>
      </c>
    </row>
    <row r="4" spans="1:38" s="133" customFormat="1" ht="14.25" x14ac:dyDescent="0.2">
      <c r="A4" s="314" t="s">
        <v>258</v>
      </c>
      <c r="B4" s="229"/>
      <c r="C4" s="229"/>
      <c r="D4" s="229"/>
      <c r="E4" s="229"/>
      <c r="F4" s="229"/>
      <c r="G4" s="229"/>
      <c r="H4" s="229"/>
      <c r="I4" s="229"/>
      <c r="J4" s="229"/>
      <c r="K4" s="229"/>
      <c r="L4" s="229"/>
      <c r="M4" s="229"/>
      <c r="N4" s="229"/>
      <c r="O4" s="229"/>
      <c r="P4" s="229"/>
      <c r="Q4" s="229"/>
      <c r="R4" s="229"/>
      <c r="S4" s="229"/>
      <c r="T4" s="229"/>
      <c r="U4" s="229"/>
      <c r="V4" s="322">
        <v>233.1</v>
      </c>
      <c r="W4" s="322">
        <v>241.5</v>
      </c>
      <c r="X4" s="322">
        <v>299.3</v>
      </c>
      <c r="Y4" s="322">
        <v>289</v>
      </c>
      <c r="Z4" s="322">
        <v>288.7</v>
      </c>
      <c r="AA4" s="322">
        <v>296</v>
      </c>
      <c r="AB4" s="322">
        <v>297.5</v>
      </c>
      <c r="AC4" s="322">
        <v>307.39999999999998</v>
      </c>
      <c r="AD4" s="322">
        <v>303.8</v>
      </c>
      <c r="AE4" s="322">
        <v>314.61500000000001</v>
      </c>
      <c r="AF4" s="322">
        <v>330.28399999999999</v>
      </c>
      <c r="AG4" s="322">
        <v>339.10199999999895</v>
      </c>
      <c r="AH4" s="322">
        <v>325.03199999999998</v>
      </c>
      <c r="AI4" s="322">
        <v>323.548</v>
      </c>
      <c r="AJ4" s="322">
        <v>315.30900000000003</v>
      </c>
      <c r="AK4" s="322">
        <v>321.59300000000013</v>
      </c>
      <c r="AL4" s="322">
        <v>301.06400000000002</v>
      </c>
    </row>
    <row r="5" spans="1:38" s="133" customFormat="1" ht="14.25" x14ac:dyDescent="0.2">
      <c r="A5" s="113" t="s">
        <v>266</v>
      </c>
      <c r="B5" s="114"/>
      <c r="C5" s="114"/>
      <c r="D5" s="114"/>
      <c r="E5" s="114"/>
      <c r="F5" s="114"/>
      <c r="G5" s="114"/>
      <c r="H5" s="114"/>
      <c r="I5" s="114"/>
      <c r="J5" s="114"/>
      <c r="K5" s="114"/>
      <c r="L5" s="114"/>
      <c r="M5" s="114"/>
      <c r="N5" s="114"/>
      <c r="O5" s="114"/>
      <c r="P5" s="114"/>
      <c r="Q5" s="114"/>
      <c r="R5" s="114"/>
      <c r="S5" s="114"/>
      <c r="T5" s="114"/>
      <c r="U5" s="114"/>
      <c r="V5" s="323">
        <v>42420.6</v>
      </c>
      <c r="W5" s="323">
        <v>42625.8</v>
      </c>
      <c r="X5" s="323">
        <v>43973.899999999994</v>
      </c>
      <c r="Y5" s="323">
        <v>43422</v>
      </c>
      <c r="Z5" s="323">
        <v>44073.799999999996</v>
      </c>
      <c r="AA5" s="323">
        <v>44662.2</v>
      </c>
      <c r="AB5" s="323">
        <v>46647.6</v>
      </c>
      <c r="AC5" s="323">
        <v>46915.700000000004</v>
      </c>
      <c r="AD5" s="323">
        <v>47936.68</v>
      </c>
      <c r="AE5" s="323">
        <v>48657.443000000007</v>
      </c>
      <c r="AF5" s="323">
        <v>50079.376999999993</v>
      </c>
      <c r="AG5" s="323">
        <v>49746.087999999996</v>
      </c>
      <c r="AH5" s="323">
        <v>49444.440999999999</v>
      </c>
      <c r="AI5" s="323">
        <v>47996.794000000002</v>
      </c>
      <c r="AJ5" s="323">
        <v>48684.722000000002</v>
      </c>
      <c r="AK5" s="323">
        <v>48787.807000000001</v>
      </c>
      <c r="AL5" s="323">
        <v>49702.287999999993</v>
      </c>
    </row>
    <row r="6" spans="1:38" s="381" customFormat="1" ht="13.5" x14ac:dyDescent="0.2">
      <c r="A6" s="378" t="s">
        <v>231</v>
      </c>
      <c r="O6" s="366"/>
      <c r="P6" s="366"/>
      <c r="Q6" s="366"/>
      <c r="R6" s="366"/>
      <c r="S6" s="366"/>
      <c r="T6" s="366"/>
      <c r="U6" s="366"/>
      <c r="V6" s="322">
        <v>17229.770155999999</v>
      </c>
      <c r="W6" s="322">
        <v>17147.005138250002</v>
      </c>
      <c r="X6" s="322">
        <v>18208.685999999998</v>
      </c>
      <c r="Y6" s="322">
        <v>17585.781999999999</v>
      </c>
      <c r="Z6" s="322">
        <v>18173.739000000001</v>
      </c>
      <c r="AA6" s="322">
        <v>18444.307000000001</v>
      </c>
      <c r="AB6" s="322">
        <v>20030.021000000001</v>
      </c>
      <c r="AC6" s="322">
        <v>19724.539000000004</v>
      </c>
      <c r="AD6" s="322">
        <v>20118.418999999998</v>
      </c>
      <c r="AE6" s="322">
        <v>20185.480000000003</v>
      </c>
      <c r="AF6" s="322">
        <v>20662.130999999998</v>
      </c>
      <c r="AG6" s="322">
        <v>19928.715</v>
      </c>
      <c r="AH6" s="322">
        <v>19279.946</v>
      </c>
      <c r="AI6" s="322">
        <v>18010.437999999998</v>
      </c>
      <c r="AJ6" s="322">
        <v>18112.784</v>
      </c>
      <c r="AK6" s="322">
        <v>17929.909163030003</v>
      </c>
      <c r="AL6" s="322">
        <v>18692.919055480801</v>
      </c>
    </row>
    <row r="7" spans="1:38" s="381" customFormat="1" ht="13.5" x14ac:dyDescent="0.2">
      <c r="A7" s="378" t="s">
        <v>338</v>
      </c>
      <c r="O7" s="366"/>
      <c r="P7" s="366"/>
      <c r="Q7" s="366"/>
      <c r="R7" s="366"/>
      <c r="S7" s="366"/>
      <c r="T7" s="366"/>
      <c r="U7" s="366"/>
      <c r="V7" s="322">
        <v>11282.9</v>
      </c>
      <c r="W7" s="322">
        <v>11233.9</v>
      </c>
      <c r="X7" s="322">
        <v>11226.5</v>
      </c>
      <c r="Y7" s="322">
        <v>11208.5</v>
      </c>
      <c r="Z7" s="322">
        <v>11240.2</v>
      </c>
      <c r="AA7" s="322">
        <v>11383.4</v>
      </c>
      <c r="AB7" s="322">
        <v>11533.9</v>
      </c>
      <c r="AC7" s="322">
        <v>11725.5</v>
      </c>
      <c r="AD7" s="322">
        <v>12091.8</v>
      </c>
      <c r="AE7" s="322">
        <v>12271.808999999999</v>
      </c>
      <c r="AF7" s="322">
        <v>12510.391</v>
      </c>
      <c r="AG7" s="322">
        <v>12708.115</v>
      </c>
      <c r="AH7" s="322">
        <v>12901.382</v>
      </c>
      <c r="AI7" s="322">
        <v>12936.047</v>
      </c>
      <c r="AJ7" s="322">
        <v>13322.234</v>
      </c>
      <c r="AK7" s="322">
        <v>13562.838</v>
      </c>
      <c r="AL7" s="322">
        <v>13722.14</v>
      </c>
    </row>
    <row r="8" spans="1:38" s="381" customFormat="1" ht="13.5" x14ac:dyDescent="0.2">
      <c r="A8" s="378" t="s">
        <v>78</v>
      </c>
      <c r="O8" s="366"/>
      <c r="P8" s="366"/>
      <c r="Q8" s="366"/>
      <c r="R8" s="366"/>
      <c r="S8" s="366"/>
      <c r="T8" s="366"/>
      <c r="U8" s="366"/>
      <c r="V8" s="322">
        <v>12328.9</v>
      </c>
      <c r="W8" s="322">
        <v>12684.300000000001</v>
      </c>
      <c r="X8" s="322">
        <v>13049</v>
      </c>
      <c r="Y8" s="322">
        <v>13169.1</v>
      </c>
      <c r="Z8" s="322">
        <v>13328.1</v>
      </c>
      <c r="AA8" s="322">
        <v>13519.3</v>
      </c>
      <c r="AB8" s="322">
        <v>13766</v>
      </c>
      <c r="AC8" s="322">
        <v>14034.8</v>
      </c>
      <c r="AD8" s="322">
        <v>14346.3</v>
      </c>
      <c r="AE8" s="322">
        <v>14857.930999999999</v>
      </c>
      <c r="AF8" s="322">
        <v>15591.366</v>
      </c>
      <c r="AG8" s="322">
        <v>15810.142</v>
      </c>
      <c r="AH8" s="322">
        <v>15981.311000000002</v>
      </c>
      <c r="AI8" s="322">
        <v>15788.22</v>
      </c>
      <c r="AJ8" s="322">
        <v>16021.02</v>
      </c>
      <c r="AK8" s="322">
        <v>15979.569000000001</v>
      </c>
      <c r="AL8" s="322">
        <v>15978.296</v>
      </c>
    </row>
    <row r="9" spans="1:38" s="381" customFormat="1" ht="13.5" x14ac:dyDescent="0.2">
      <c r="A9" s="378" t="s">
        <v>365</v>
      </c>
      <c r="O9" s="366"/>
      <c r="P9" s="366"/>
      <c r="Q9" s="366"/>
      <c r="R9" s="366"/>
      <c r="S9" s="366"/>
      <c r="T9" s="366"/>
      <c r="U9" s="366"/>
      <c r="V9" s="322">
        <v>1578.9889999999998</v>
      </c>
      <c r="W9" s="322">
        <v>1560.626</v>
      </c>
      <c r="X9" s="322">
        <v>1489.7850000000001</v>
      </c>
      <c r="Y9" s="322">
        <v>1458.5239999999999</v>
      </c>
      <c r="Z9" s="322">
        <v>1331.7549999999999</v>
      </c>
      <c r="AA9" s="322">
        <v>1315.1869999999999</v>
      </c>
      <c r="AB9" s="322">
        <v>1317.7080000000001</v>
      </c>
      <c r="AC9" s="322">
        <v>1430.856</v>
      </c>
      <c r="AD9" s="322">
        <v>1380.1610000000001</v>
      </c>
      <c r="AE9" s="322">
        <v>1342.223</v>
      </c>
      <c r="AF9" s="322">
        <v>1315.4889999999998</v>
      </c>
      <c r="AG9" s="322">
        <v>1299.116</v>
      </c>
      <c r="AH9" s="322">
        <v>1281.8020000000001</v>
      </c>
      <c r="AI9" s="322">
        <v>1262.0889999999999</v>
      </c>
      <c r="AJ9" s="322">
        <v>1228.684</v>
      </c>
      <c r="AK9" s="322">
        <v>1315.4908369699999</v>
      </c>
      <c r="AL9" s="322">
        <v>1308.9329445192</v>
      </c>
    </row>
    <row r="10" spans="1:38" s="133" customFormat="1" ht="14.25" x14ac:dyDescent="0.2">
      <c r="AA10" s="362"/>
      <c r="AB10" s="362"/>
      <c r="AC10" s="362"/>
      <c r="AD10" s="362"/>
      <c r="AE10" s="362"/>
      <c r="AF10" s="362"/>
      <c r="AG10" s="362"/>
      <c r="AH10" s="362"/>
      <c r="AI10" s="362"/>
      <c r="AJ10" s="362"/>
      <c r="AK10" s="362"/>
      <c r="AL10" s="362"/>
    </row>
    <row r="11" spans="1:38" s="133" customFormat="1" ht="25.15" customHeight="1" x14ac:dyDescent="0.2">
      <c r="A11" s="272" t="s">
        <v>269</v>
      </c>
      <c r="B11" s="273">
        <v>42185</v>
      </c>
      <c r="C11" s="273">
        <v>42277</v>
      </c>
      <c r="D11" s="273">
        <v>42369</v>
      </c>
      <c r="E11" s="273">
        <v>42460</v>
      </c>
      <c r="F11" s="273">
        <v>42551</v>
      </c>
      <c r="G11" s="274">
        <v>42643</v>
      </c>
      <c r="H11" s="274">
        <v>42735</v>
      </c>
      <c r="I11" s="274">
        <v>42825</v>
      </c>
      <c r="J11" s="274">
        <v>42916</v>
      </c>
      <c r="K11" s="274">
        <v>43008</v>
      </c>
      <c r="L11" s="274">
        <v>43100</v>
      </c>
      <c r="M11" s="274">
        <v>43190</v>
      </c>
      <c r="N11" s="274">
        <v>43281</v>
      </c>
      <c r="O11" s="274">
        <v>43373</v>
      </c>
      <c r="P11" s="274">
        <v>43465</v>
      </c>
      <c r="Q11" s="274">
        <v>43555</v>
      </c>
      <c r="R11" s="274">
        <v>43646</v>
      </c>
      <c r="S11" s="274">
        <v>43738</v>
      </c>
      <c r="T11" s="274">
        <v>43830</v>
      </c>
      <c r="U11" s="274">
        <v>43921</v>
      </c>
      <c r="V11" s="274">
        <v>44012</v>
      </c>
      <c r="W11" s="274">
        <v>44104</v>
      </c>
      <c r="X11" s="274">
        <v>44196</v>
      </c>
      <c r="Y11" s="274">
        <v>44286</v>
      </c>
      <c r="Z11" s="274">
        <v>44377</v>
      </c>
      <c r="AA11" s="274">
        <v>44469</v>
      </c>
      <c r="AB11" s="274">
        <v>44561</v>
      </c>
      <c r="AC11" s="274">
        <v>44651</v>
      </c>
      <c r="AD11" s="274">
        <v>44742</v>
      </c>
      <c r="AE11" s="274">
        <v>44834</v>
      </c>
      <c r="AF11" s="274">
        <v>44926</v>
      </c>
      <c r="AG11" s="274">
        <v>45016</v>
      </c>
      <c r="AH11" s="274">
        <v>45107</v>
      </c>
      <c r="AI11" s="274">
        <v>45199</v>
      </c>
      <c r="AJ11" s="274">
        <v>45291</v>
      </c>
      <c r="AK11" s="274">
        <v>45382</v>
      </c>
      <c r="AL11" s="274">
        <v>45473</v>
      </c>
    </row>
    <row r="12" spans="1:38" ht="13.5" x14ac:dyDescent="0.2">
      <c r="A12" s="314" t="s">
        <v>267</v>
      </c>
      <c r="O12" s="229"/>
      <c r="P12" s="229"/>
      <c r="Q12" s="229"/>
      <c r="R12" s="229"/>
      <c r="S12" s="229"/>
      <c r="T12" s="229"/>
      <c r="U12" s="229"/>
      <c r="V12" s="322">
        <v>3374.6</v>
      </c>
      <c r="W12" s="322">
        <v>3259.3</v>
      </c>
      <c r="X12" s="322">
        <v>3492.7</v>
      </c>
      <c r="Y12" s="322">
        <v>3646.5</v>
      </c>
      <c r="Z12" s="322">
        <v>3761.8</v>
      </c>
      <c r="AA12" s="322">
        <v>3636</v>
      </c>
      <c r="AB12" s="322">
        <v>3632.5</v>
      </c>
      <c r="AC12" s="322">
        <v>3629.2</v>
      </c>
      <c r="AD12" s="322">
        <v>3411.8</v>
      </c>
      <c r="AE12" s="322">
        <v>3383.2339999999999</v>
      </c>
      <c r="AF12" s="322">
        <v>3306.8530000000001</v>
      </c>
      <c r="AG12" s="322">
        <v>3249.1089999999999</v>
      </c>
      <c r="AH12" s="322">
        <v>2870.2110000000002</v>
      </c>
      <c r="AI12" s="322">
        <v>2848.9940000000001</v>
      </c>
      <c r="AJ12" s="322">
        <v>3159.8500000000004</v>
      </c>
      <c r="AK12" s="322">
        <v>3220.2660000000001</v>
      </c>
      <c r="AL12" s="322">
        <v>2721.6889999999994</v>
      </c>
    </row>
    <row r="13" spans="1:38" s="133" customFormat="1" ht="14.25" x14ac:dyDescent="0.2">
      <c r="A13" s="314" t="s">
        <v>258</v>
      </c>
      <c r="B13" s="229"/>
      <c r="C13" s="229"/>
      <c r="D13" s="229"/>
      <c r="E13" s="229"/>
      <c r="F13" s="229"/>
      <c r="G13" s="229"/>
      <c r="H13" s="229"/>
      <c r="I13" s="229"/>
      <c r="J13" s="229"/>
      <c r="K13" s="229"/>
      <c r="L13" s="229"/>
      <c r="M13" s="229"/>
      <c r="N13" s="229"/>
      <c r="O13" s="229"/>
      <c r="P13" s="229"/>
      <c r="Q13" s="229"/>
      <c r="R13" s="229"/>
      <c r="S13" s="229"/>
      <c r="T13" s="229"/>
      <c r="U13" s="229"/>
      <c r="V13" s="322">
        <v>342.9</v>
      </c>
      <c r="W13" s="322">
        <v>335.1</v>
      </c>
      <c r="X13" s="322">
        <v>328.5</v>
      </c>
      <c r="Y13" s="322">
        <v>346.4</v>
      </c>
      <c r="Z13" s="322">
        <v>365.7</v>
      </c>
      <c r="AA13" s="322">
        <v>367.4</v>
      </c>
      <c r="AB13" s="322">
        <v>370.9</v>
      </c>
      <c r="AC13" s="322">
        <v>376</v>
      </c>
      <c r="AD13" s="322">
        <v>382.1</v>
      </c>
      <c r="AE13" s="322">
        <v>382.28100000000001</v>
      </c>
      <c r="AF13" s="322">
        <v>391.27700000000004</v>
      </c>
      <c r="AG13" s="322">
        <v>386.88700000000017</v>
      </c>
      <c r="AH13" s="322">
        <v>378.63499999999999</v>
      </c>
      <c r="AI13" s="322">
        <v>378.90100000000007</v>
      </c>
      <c r="AJ13" s="322">
        <v>418.12200000000007</v>
      </c>
      <c r="AK13" s="322">
        <v>410.64799999999997</v>
      </c>
      <c r="AL13" s="322">
        <v>390.185</v>
      </c>
    </row>
    <row r="14" spans="1:38" s="133" customFormat="1" ht="14.25" x14ac:dyDescent="0.2">
      <c r="A14" s="113" t="s">
        <v>266</v>
      </c>
      <c r="B14" s="114"/>
      <c r="C14" s="114"/>
      <c r="D14" s="114"/>
      <c r="E14" s="114"/>
      <c r="F14" s="114"/>
      <c r="G14" s="114"/>
      <c r="H14" s="114"/>
      <c r="I14" s="114"/>
      <c r="J14" s="114"/>
      <c r="K14" s="114"/>
      <c r="L14" s="114"/>
      <c r="M14" s="114"/>
      <c r="N14" s="114"/>
      <c r="O14" s="114"/>
      <c r="P14" s="114"/>
      <c r="Q14" s="114"/>
      <c r="R14" s="114"/>
      <c r="S14" s="114"/>
      <c r="T14" s="114"/>
      <c r="U14" s="114"/>
      <c r="V14" s="323">
        <v>3031.7000000000003</v>
      </c>
      <c r="W14" s="323">
        <v>2924.2000000000003</v>
      </c>
      <c r="X14" s="323">
        <v>3164.2000000000003</v>
      </c>
      <c r="Y14" s="323">
        <v>3300.1</v>
      </c>
      <c r="Z14" s="323">
        <v>3396.1</v>
      </c>
      <c r="AA14" s="323">
        <v>3268.6000000000004</v>
      </c>
      <c r="AB14" s="323">
        <v>3261.6</v>
      </c>
      <c r="AC14" s="323">
        <v>3253.2</v>
      </c>
      <c r="AD14" s="323">
        <v>3029.7339999999999</v>
      </c>
      <c r="AE14" s="323">
        <v>3000.953</v>
      </c>
      <c r="AF14" s="323">
        <v>2915.576</v>
      </c>
      <c r="AG14" s="323">
        <v>2862.2219999999998</v>
      </c>
      <c r="AH14" s="323">
        <v>2491.576</v>
      </c>
      <c r="AI14" s="323">
        <v>2470.0929999999998</v>
      </c>
      <c r="AJ14" s="323">
        <v>2741.7280000000001</v>
      </c>
      <c r="AK14" s="323">
        <v>2809.6179999999999</v>
      </c>
      <c r="AL14" s="323">
        <v>2331.5039999999995</v>
      </c>
    </row>
    <row r="15" spans="1:38" s="381" customFormat="1" ht="13.5" x14ac:dyDescent="0.2">
      <c r="A15" s="378" t="s">
        <v>231</v>
      </c>
      <c r="O15" s="366"/>
      <c r="P15" s="366"/>
      <c r="Q15" s="366"/>
      <c r="R15" s="366"/>
      <c r="S15" s="366"/>
      <c r="T15" s="366"/>
      <c r="U15" s="366"/>
      <c r="V15" s="367">
        <v>739.43500000000006</v>
      </c>
      <c r="W15" s="367">
        <v>694.13935713000001</v>
      </c>
      <c r="X15" s="367">
        <v>829.33500000000004</v>
      </c>
      <c r="Y15" s="367">
        <v>797.80099999999993</v>
      </c>
      <c r="Z15" s="367">
        <v>630.92599999999993</v>
      </c>
      <c r="AA15" s="367">
        <v>525.46100000000001</v>
      </c>
      <c r="AB15" s="367">
        <v>497.79699999999997</v>
      </c>
      <c r="AC15" s="367">
        <v>592.16800000000001</v>
      </c>
      <c r="AD15" s="367">
        <v>590.93399999999997</v>
      </c>
      <c r="AE15" s="322">
        <v>567.89900000000011</v>
      </c>
      <c r="AF15" s="322">
        <v>576.92399999999998</v>
      </c>
      <c r="AG15" s="322">
        <v>438.95800000000003</v>
      </c>
      <c r="AH15" s="322">
        <v>323.69900000000001</v>
      </c>
      <c r="AI15" s="322">
        <v>301.61900000000003</v>
      </c>
      <c r="AJ15" s="322">
        <v>802.69799999999998</v>
      </c>
      <c r="AK15" s="322">
        <v>777.45299999999986</v>
      </c>
      <c r="AL15" s="322">
        <v>277.07849564919997</v>
      </c>
    </row>
    <row r="16" spans="1:38" s="381" customFormat="1" ht="13.5" x14ac:dyDescent="0.2">
      <c r="A16" s="378" t="s">
        <v>338</v>
      </c>
      <c r="O16" s="366"/>
      <c r="P16" s="366"/>
      <c r="Q16" s="366"/>
      <c r="R16" s="366"/>
      <c r="S16" s="366"/>
      <c r="T16" s="366"/>
      <c r="U16" s="366"/>
      <c r="V16" s="367">
        <v>1430.3000000000002</v>
      </c>
      <c r="W16" s="367">
        <v>1379.3</v>
      </c>
      <c r="X16" s="367">
        <v>1254.5</v>
      </c>
      <c r="Y16" s="367">
        <v>1288.4000000000001</v>
      </c>
      <c r="Z16" s="367">
        <v>1467.3</v>
      </c>
      <c r="AA16" s="367">
        <v>1509.3</v>
      </c>
      <c r="AB16" s="367">
        <v>1593.1</v>
      </c>
      <c r="AC16" s="367">
        <v>1604.6</v>
      </c>
      <c r="AD16" s="322">
        <v>1476.7</v>
      </c>
      <c r="AE16" s="322">
        <v>1495.8809999999999</v>
      </c>
      <c r="AF16" s="322">
        <v>1466.7759999999998</v>
      </c>
      <c r="AG16" s="322">
        <v>1503.117</v>
      </c>
      <c r="AH16" s="322">
        <v>1364.211</v>
      </c>
      <c r="AI16" s="322">
        <v>1373.828</v>
      </c>
      <c r="AJ16" s="322">
        <v>1160.424</v>
      </c>
      <c r="AK16" s="322">
        <v>1166.9590000000001</v>
      </c>
      <c r="AL16" s="322">
        <v>1234.0229999999999</v>
      </c>
    </row>
    <row r="17" spans="1:38" s="381" customFormat="1" ht="13.5" x14ac:dyDescent="0.2">
      <c r="A17" s="378" t="s">
        <v>78</v>
      </c>
      <c r="O17" s="366"/>
      <c r="P17" s="366"/>
      <c r="Q17" s="366"/>
      <c r="R17" s="366"/>
      <c r="S17" s="366"/>
      <c r="T17" s="366"/>
      <c r="U17" s="366"/>
      <c r="V17" s="367">
        <v>740</v>
      </c>
      <c r="W17" s="367">
        <v>718.6</v>
      </c>
      <c r="X17" s="367">
        <v>869.3</v>
      </c>
      <c r="Y17" s="367">
        <v>988.7</v>
      </c>
      <c r="Z17" s="367">
        <v>960.1</v>
      </c>
      <c r="AA17" s="367">
        <v>909.2</v>
      </c>
      <c r="AB17" s="367">
        <v>883.80000000000007</v>
      </c>
      <c r="AC17" s="367">
        <v>920.6</v>
      </c>
      <c r="AD17" s="322">
        <v>838.1</v>
      </c>
      <c r="AE17" s="322">
        <v>814.17300000000012</v>
      </c>
      <c r="AF17" s="322">
        <v>749.49400000000003</v>
      </c>
      <c r="AG17" s="322">
        <v>814.37</v>
      </c>
      <c r="AH17" s="322">
        <v>726.10599999999999</v>
      </c>
      <c r="AI17" s="322">
        <v>725.01499999999999</v>
      </c>
      <c r="AJ17" s="322">
        <v>713.803</v>
      </c>
      <c r="AK17" s="322">
        <v>802.29199999999992</v>
      </c>
      <c r="AL17" s="322">
        <v>744.93700000000001</v>
      </c>
    </row>
    <row r="18" spans="1:38" s="381" customFormat="1" ht="13.5" x14ac:dyDescent="0.2">
      <c r="A18" s="378" t="s">
        <v>365</v>
      </c>
      <c r="O18" s="366"/>
      <c r="P18" s="366"/>
      <c r="Q18" s="366"/>
      <c r="R18" s="366"/>
      <c r="S18" s="366"/>
      <c r="T18" s="366"/>
      <c r="U18" s="366"/>
      <c r="V18" s="367">
        <v>122.117</v>
      </c>
      <c r="W18" s="367">
        <v>132.125</v>
      </c>
      <c r="X18" s="367">
        <v>211.10700000000003</v>
      </c>
      <c r="Y18" s="367">
        <v>225.15799999999999</v>
      </c>
      <c r="Z18" s="367">
        <v>337.76299999999998</v>
      </c>
      <c r="AA18" s="367">
        <v>324.68799999999999</v>
      </c>
      <c r="AB18" s="367">
        <v>286.87299999999999</v>
      </c>
      <c r="AC18" s="367">
        <v>135.80799999999999</v>
      </c>
      <c r="AD18" s="367">
        <v>124</v>
      </c>
      <c r="AE18" s="322">
        <v>123.00000000000001</v>
      </c>
      <c r="AF18" s="322">
        <v>122.38200000000001</v>
      </c>
      <c r="AG18" s="322">
        <v>105.777</v>
      </c>
      <c r="AH18" s="322">
        <v>77.559999999999988</v>
      </c>
      <c r="AI18" s="322">
        <v>69.631</v>
      </c>
      <c r="AJ18" s="322">
        <v>64.802999999999997</v>
      </c>
      <c r="AK18" s="322">
        <v>62.914000000000009</v>
      </c>
      <c r="AL18" s="322">
        <v>75.465504350800018</v>
      </c>
    </row>
    <row r="19" spans="1:38" ht="14.25" x14ac:dyDescent="0.2">
      <c r="V19" s="325"/>
      <c r="W19" s="325"/>
      <c r="X19" s="325"/>
      <c r="Y19" s="325"/>
      <c r="Z19" s="325"/>
      <c r="AA19" s="362"/>
      <c r="AB19" s="362"/>
      <c r="AC19" s="362"/>
      <c r="AD19" s="362"/>
      <c r="AE19" s="362"/>
      <c r="AF19" s="362"/>
      <c r="AG19" s="362"/>
      <c r="AH19" s="362"/>
      <c r="AI19" s="362"/>
      <c r="AJ19" s="362"/>
      <c r="AK19" s="362"/>
      <c r="AL19" s="362"/>
    </row>
    <row r="20" spans="1:38" s="133" customFormat="1" ht="25.15" customHeight="1" x14ac:dyDescent="0.2">
      <c r="A20" s="272" t="s">
        <v>270</v>
      </c>
      <c r="B20" s="273">
        <v>42185</v>
      </c>
      <c r="C20" s="273">
        <v>42277</v>
      </c>
      <c r="D20" s="273">
        <v>42369</v>
      </c>
      <c r="E20" s="273">
        <v>42460</v>
      </c>
      <c r="F20" s="273">
        <v>42551</v>
      </c>
      <c r="G20" s="274">
        <v>42643</v>
      </c>
      <c r="H20" s="274">
        <v>42735</v>
      </c>
      <c r="I20" s="274">
        <v>42825</v>
      </c>
      <c r="J20" s="274">
        <v>42916</v>
      </c>
      <c r="K20" s="274">
        <v>43008</v>
      </c>
      <c r="L20" s="274">
        <v>43100</v>
      </c>
      <c r="M20" s="274">
        <v>43190</v>
      </c>
      <c r="N20" s="274">
        <v>43281</v>
      </c>
      <c r="O20" s="274">
        <v>43373</v>
      </c>
      <c r="P20" s="274">
        <v>43465</v>
      </c>
      <c r="Q20" s="274">
        <v>43555</v>
      </c>
      <c r="R20" s="274">
        <v>43646</v>
      </c>
      <c r="S20" s="274">
        <v>43738</v>
      </c>
      <c r="T20" s="274">
        <v>43830</v>
      </c>
      <c r="U20" s="274">
        <v>43921</v>
      </c>
      <c r="V20" s="274">
        <v>44012</v>
      </c>
      <c r="W20" s="274">
        <v>44104</v>
      </c>
      <c r="X20" s="274">
        <v>44196</v>
      </c>
      <c r="Y20" s="274">
        <v>44286</v>
      </c>
      <c r="Z20" s="274">
        <v>44377</v>
      </c>
      <c r="AA20" s="274">
        <v>44469</v>
      </c>
      <c r="AB20" s="274">
        <v>44561</v>
      </c>
      <c r="AC20" s="274">
        <v>44651</v>
      </c>
      <c r="AD20" s="274">
        <v>44742</v>
      </c>
      <c r="AE20" s="274">
        <v>44834</v>
      </c>
      <c r="AF20" s="274">
        <v>44926</v>
      </c>
      <c r="AG20" s="274">
        <v>45016</v>
      </c>
      <c r="AH20" s="274">
        <v>45107</v>
      </c>
      <c r="AI20" s="274">
        <v>45199</v>
      </c>
      <c r="AJ20" s="274">
        <v>45291</v>
      </c>
      <c r="AK20" s="274">
        <v>45382</v>
      </c>
      <c r="AL20" s="274">
        <v>45473</v>
      </c>
    </row>
    <row r="21" spans="1:38" ht="13.5" x14ac:dyDescent="0.2">
      <c r="A21" s="314" t="s">
        <v>273</v>
      </c>
      <c r="O21" s="229"/>
      <c r="P21" s="229"/>
      <c r="Q21" s="229"/>
      <c r="R21" s="229"/>
      <c r="S21" s="229"/>
      <c r="T21" s="229"/>
      <c r="U21" s="229"/>
      <c r="V21" s="324">
        <v>1954.2</v>
      </c>
      <c r="W21" s="324">
        <v>2015.8</v>
      </c>
      <c r="X21" s="324">
        <v>1652.8999999999999</v>
      </c>
      <c r="Y21" s="324">
        <v>1652.5</v>
      </c>
      <c r="Z21" s="324">
        <v>1597.1</v>
      </c>
      <c r="AA21" s="324">
        <v>1573.6</v>
      </c>
      <c r="AB21" s="324">
        <v>1470.4999999999998</v>
      </c>
      <c r="AC21" s="324">
        <v>1430.4</v>
      </c>
      <c r="AD21" s="324">
        <v>1327.3186185500001</v>
      </c>
      <c r="AE21" s="324">
        <v>1328.454</v>
      </c>
      <c r="AF21" s="324">
        <v>1304.0999999999999</v>
      </c>
      <c r="AG21" s="324">
        <v>1295.2470000000001</v>
      </c>
      <c r="AH21" s="324">
        <v>1339.6669999999999</v>
      </c>
      <c r="AI21" s="324">
        <v>1387.28</v>
      </c>
      <c r="AJ21" s="324">
        <v>1299.248</v>
      </c>
      <c r="AK21" s="324">
        <v>1328.778</v>
      </c>
      <c r="AL21" s="324">
        <v>1336.7140000000002</v>
      </c>
    </row>
    <row r="22" spans="1:38" s="133" customFormat="1" ht="14.25" x14ac:dyDescent="0.2">
      <c r="A22" s="314" t="s">
        <v>274</v>
      </c>
      <c r="B22" s="229"/>
      <c r="C22" s="229"/>
      <c r="D22" s="229"/>
      <c r="E22" s="229"/>
      <c r="F22" s="229"/>
      <c r="G22" s="229"/>
      <c r="H22" s="229"/>
      <c r="I22" s="229"/>
      <c r="J22" s="229"/>
      <c r="K22" s="229"/>
      <c r="L22" s="229"/>
      <c r="M22" s="229"/>
      <c r="N22" s="229"/>
      <c r="O22" s="229"/>
      <c r="P22" s="229"/>
      <c r="Q22" s="229"/>
      <c r="R22" s="229"/>
      <c r="S22" s="229"/>
      <c r="T22" s="229"/>
      <c r="U22" s="229"/>
      <c r="V22" s="324">
        <v>1080</v>
      </c>
      <c r="W22" s="324">
        <v>1139.0999999999999</v>
      </c>
      <c r="X22" s="324">
        <v>1043.5</v>
      </c>
      <c r="Y22" s="324">
        <v>1071.5999999999999</v>
      </c>
      <c r="Z22" s="324">
        <v>1036.8999999999999</v>
      </c>
      <c r="AA22" s="324">
        <v>1057.8999999999999</v>
      </c>
      <c r="AB22" s="324">
        <v>983.39999999999975</v>
      </c>
      <c r="AC22" s="324">
        <v>402.1</v>
      </c>
      <c r="AD22" s="324">
        <v>942.89642801999992</v>
      </c>
      <c r="AE22" s="324">
        <v>961.61999999999989</v>
      </c>
      <c r="AF22" s="324">
        <v>954.48400000000004</v>
      </c>
      <c r="AG22" s="324">
        <v>961.38600000000008</v>
      </c>
      <c r="AH22" s="324">
        <v>965.34400000000005</v>
      </c>
      <c r="AI22" s="324">
        <v>992.30700000000002</v>
      </c>
      <c r="AJ22" s="324">
        <v>898.40200000000004</v>
      </c>
      <c r="AK22" s="324">
        <v>925.00400000000002</v>
      </c>
      <c r="AL22" s="324">
        <v>923.06099999999992</v>
      </c>
    </row>
    <row r="23" spans="1:38" s="133" customFormat="1" ht="14.25" x14ac:dyDescent="0.2">
      <c r="A23" s="113" t="s">
        <v>275</v>
      </c>
      <c r="B23" s="114"/>
      <c r="C23" s="114"/>
      <c r="D23" s="114"/>
      <c r="E23" s="114"/>
      <c r="F23" s="114"/>
      <c r="G23" s="114"/>
      <c r="H23" s="114"/>
      <c r="I23" s="114"/>
      <c r="J23" s="114"/>
      <c r="K23" s="114"/>
      <c r="L23" s="114"/>
      <c r="M23" s="114"/>
      <c r="N23" s="114"/>
      <c r="O23" s="114"/>
      <c r="P23" s="114"/>
      <c r="Q23" s="114"/>
      <c r="R23" s="114"/>
      <c r="S23" s="114"/>
      <c r="T23" s="114"/>
      <c r="U23" s="114"/>
      <c r="V23" s="323">
        <v>874.2</v>
      </c>
      <c r="W23" s="323">
        <v>876.7</v>
      </c>
      <c r="X23" s="323">
        <v>609.39999999999986</v>
      </c>
      <c r="Y23" s="323">
        <v>580.90000000000009</v>
      </c>
      <c r="Z23" s="323">
        <v>560.20000000000005</v>
      </c>
      <c r="AA23" s="323">
        <v>515.70000000000005</v>
      </c>
      <c r="AB23" s="323">
        <v>487.1</v>
      </c>
      <c r="AC23" s="323">
        <v>452.40000000000003</v>
      </c>
      <c r="AD23" s="323">
        <v>384.42219053000014</v>
      </c>
      <c r="AE23" s="323">
        <v>366.83400000000006</v>
      </c>
      <c r="AF23" s="323">
        <v>349.61599999999987</v>
      </c>
      <c r="AG23" s="323">
        <v>333.86099999999999</v>
      </c>
      <c r="AH23" s="323">
        <v>374.32299999999987</v>
      </c>
      <c r="AI23" s="323">
        <v>394.97299999999996</v>
      </c>
      <c r="AJ23" s="323">
        <v>400.846</v>
      </c>
      <c r="AK23" s="323">
        <v>403.774</v>
      </c>
      <c r="AL23" s="323">
        <v>413.65300000000025</v>
      </c>
    </row>
    <row r="24" spans="1:38" s="381" customFormat="1" ht="13.5" x14ac:dyDescent="0.2">
      <c r="A24" s="378" t="s">
        <v>231</v>
      </c>
      <c r="O24" s="366"/>
      <c r="P24" s="366"/>
      <c r="Q24" s="366"/>
      <c r="R24" s="366"/>
      <c r="S24" s="366"/>
      <c r="T24" s="366"/>
      <c r="U24" s="366"/>
      <c r="V24" s="367">
        <v>316.27400000000006</v>
      </c>
      <c r="W24" s="367">
        <v>340.13099999999997</v>
      </c>
      <c r="X24" s="367">
        <v>103.983</v>
      </c>
      <c r="Y24" s="367">
        <v>104.76300000000002</v>
      </c>
      <c r="Z24" s="367">
        <v>103.71099999999998</v>
      </c>
      <c r="AA24" s="367">
        <v>100.82300000000001</v>
      </c>
      <c r="AB24" s="367">
        <v>102.949</v>
      </c>
      <c r="AC24" s="367">
        <v>98.288000000000011</v>
      </c>
      <c r="AD24" s="367">
        <v>24.808999999999997</v>
      </c>
      <c r="AE24" s="367">
        <v>26.562000000000012</v>
      </c>
      <c r="AF24" s="367">
        <v>51.1</v>
      </c>
      <c r="AG24" s="367">
        <v>44.537000000000006</v>
      </c>
      <c r="AH24" s="367">
        <v>22.25</v>
      </c>
      <c r="AI24" s="367">
        <v>22.216999999999985</v>
      </c>
      <c r="AJ24" s="367">
        <v>24.098000000000003</v>
      </c>
      <c r="AK24" s="367">
        <v>21.841000000000001</v>
      </c>
      <c r="AL24" s="367">
        <v>23.361000000000004</v>
      </c>
    </row>
    <row r="25" spans="1:38" s="381" customFormat="1" ht="13.5" x14ac:dyDescent="0.2">
      <c r="A25" s="378" t="s">
        <v>77</v>
      </c>
      <c r="O25" s="366"/>
      <c r="P25" s="366"/>
      <c r="Q25" s="366"/>
      <c r="R25" s="366"/>
      <c r="S25" s="366"/>
      <c r="T25" s="366"/>
      <c r="U25" s="366"/>
      <c r="V25" s="367">
        <v>324.2</v>
      </c>
      <c r="W25" s="367">
        <v>303.5</v>
      </c>
      <c r="X25" s="367">
        <v>295.8</v>
      </c>
      <c r="Y25" s="367">
        <v>263.8</v>
      </c>
      <c r="Z25" s="367">
        <v>235.4</v>
      </c>
      <c r="AA25" s="367">
        <v>206.4</v>
      </c>
      <c r="AB25" s="367">
        <v>178</v>
      </c>
      <c r="AC25" s="367">
        <v>162.70000000000005</v>
      </c>
      <c r="AD25" s="367">
        <v>181.68500000000006</v>
      </c>
      <c r="AE25" s="367">
        <v>174.61</v>
      </c>
      <c r="AF25" s="367">
        <v>165.57399999999996</v>
      </c>
      <c r="AG25" s="367">
        <v>159.7349999999999</v>
      </c>
      <c r="AH25" s="367">
        <v>199.37199999999996</v>
      </c>
      <c r="AI25" s="367">
        <v>216.97399999999993</v>
      </c>
      <c r="AJ25" s="367">
        <v>218.84799999999996</v>
      </c>
      <c r="AK25" s="367">
        <v>231.82499999999999</v>
      </c>
      <c r="AL25" s="367">
        <v>241.42100000000005</v>
      </c>
    </row>
    <row r="26" spans="1:38" s="381" customFormat="1" ht="13.5" x14ac:dyDescent="0.2">
      <c r="A26" s="378" t="s">
        <v>78</v>
      </c>
      <c r="O26" s="366"/>
      <c r="P26" s="366"/>
      <c r="Q26" s="366"/>
      <c r="R26" s="366"/>
      <c r="S26" s="366"/>
      <c r="T26" s="366"/>
      <c r="U26" s="366"/>
      <c r="V26" s="367">
        <v>114.7</v>
      </c>
      <c r="W26" s="367">
        <v>119.2</v>
      </c>
      <c r="X26" s="367">
        <v>110.7</v>
      </c>
      <c r="Y26" s="367">
        <v>110.5</v>
      </c>
      <c r="Z26" s="367">
        <v>116.3</v>
      </c>
      <c r="AA26" s="367">
        <v>109.3</v>
      </c>
      <c r="AB26" s="367">
        <v>122.7</v>
      </c>
      <c r="AC26" s="367">
        <v>116.8</v>
      </c>
      <c r="AD26" s="367">
        <v>113.49157198000002</v>
      </c>
      <c r="AE26" s="367">
        <v>110.48799999999999</v>
      </c>
      <c r="AF26" s="367">
        <v>89.948999999999998</v>
      </c>
      <c r="AG26" s="367">
        <v>89.728000000000009</v>
      </c>
      <c r="AH26" s="367">
        <v>119.89699999999999</v>
      </c>
      <c r="AI26" s="367">
        <v>126.101</v>
      </c>
      <c r="AJ26" s="367">
        <v>132.76100000000002</v>
      </c>
      <c r="AK26" s="367">
        <v>129.28399999999999</v>
      </c>
      <c r="AL26" s="367">
        <v>130.02800000000002</v>
      </c>
    </row>
    <row r="27" spans="1:38" s="381" customFormat="1" ht="13.5" x14ac:dyDescent="0.2">
      <c r="A27" s="378" t="s">
        <v>364</v>
      </c>
      <c r="O27" s="366"/>
      <c r="P27" s="366"/>
      <c r="Q27" s="366"/>
      <c r="R27" s="366"/>
      <c r="S27" s="366"/>
      <c r="T27" s="366"/>
      <c r="U27" s="366"/>
      <c r="V27" s="367">
        <v>119.041</v>
      </c>
      <c r="W27" s="367">
        <v>113.858</v>
      </c>
      <c r="X27" s="367">
        <v>98.91799999999995</v>
      </c>
      <c r="Y27" s="367">
        <v>101.84300000000002</v>
      </c>
      <c r="Z27" s="367">
        <v>104.74899999999997</v>
      </c>
      <c r="AA27" s="367">
        <v>99.205000000000098</v>
      </c>
      <c r="AB27" s="367">
        <v>83.414999999999964</v>
      </c>
      <c r="AC27" s="367">
        <v>74.636999999999944</v>
      </c>
      <c r="AD27" s="367">
        <v>64.451999999999941</v>
      </c>
      <c r="AE27" s="367">
        <v>55.173999999999978</v>
      </c>
      <c r="AF27" s="367">
        <v>42.965000000000003</v>
      </c>
      <c r="AG27" s="367">
        <v>39.86099999999999</v>
      </c>
      <c r="AH27" s="367">
        <v>32.803999999999945</v>
      </c>
      <c r="AI27" s="367">
        <v>29.680999999999983</v>
      </c>
      <c r="AJ27" s="367">
        <v>25.138999999999996</v>
      </c>
      <c r="AK27" s="367">
        <v>20.824000000000002</v>
      </c>
      <c r="AL27" s="367">
        <v>18.843000000000004</v>
      </c>
    </row>
    <row r="28" spans="1:38" s="381" customFormat="1" ht="14.25" x14ac:dyDescent="0.2">
      <c r="A28" s="378"/>
      <c r="O28" s="366"/>
      <c r="P28" s="366"/>
      <c r="Q28" s="366"/>
      <c r="R28" s="366"/>
      <c r="S28" s="366"/>
      <c r="T28" s="366"/>
      <c r="U28" s="366"/>
      <c r="V28" s="367"/>
      <c r="W28" s="367"/>
      <c r="X28" s="367"/>
      <c r="Y28" s="367"/>
      <c r="Z28" s="367"/>
      <c r="AA28" s="382"/>
      <c r="AB28" s="382"/>
      <c r="AC28" s="382"/>
      <c r="AD28" s="382"/>
      <c r="AE28" s="382"/>
      <c r="AF28" s="382"/>
      <c r="AG28" s="382"/>
    </row>
    <row r="29" spans="1:38" s="381" customFormat="1" ht="13.5" hidden="1" x14ac:dyDescent="0.2">
      <c r="A29" s="383" t="s">
        <v>286</v>
      </c>
      <c r="O29" s="366"/>
      <c r="P29" s="366"/>
      <c r="Q29" s="366"/>
      <c r="R29" s="366"/>
      <c r="S29" s="366"/>
      <c r="T29" s="366"/>
      <c r="U29" s="366"/>
      <c r="V29" s="384">
        <v>44012</v>
      </c>
      <c r="W29" s="384">
        <v>44104</v>
      </c>
      <c r="X29" s="384">
        <v>44196</v>
      </c>
      <c r="Y29" s="384">
        <v>44286</v>
      </c>
      <c r="Z29" s="384">
        <v>44377</v>
      </c>
      <c r="AA29" s="384">
        <v>44469</v>
      </c>
      <c r="AB29" s="384">
        <v>44561</v>
      </c>
      <c r="AC29" s="384">
        <v>44651</v>
      </c>
      <c r="AD29" s="384">
        <v>44742</v>
      </c>
      <c r="AE29" s="384">
        <v>44834</v>
      </c>
      <c r="AF29" s="384"/>
      <c r="AG29" s="384"/>
    </row>
    <row r="30" spans="1:38" s="381" customFormat="1" ht="13.5" hidden="1" x14ac:dyDescent="0.2">
      <c r="A30" s="378" t="s">
        <v>287</v>
      </c>
      <c r="V30" s="385">
        <v>358.6</v>
      </c>
      <c r="W30" s="385">
        <v>376.3</v>
      </c>
      <c r="X30" s="385">
        <v>380.3</v>
      </c>
      <c r="Y30" s="385">
        <v>382</v>
      </c>
      <c r="Z30" s="385">
        <v>383.7</v>
      </c>
      <c r="AA30" s="385">
        <v>442.8</v>
      </c>
      <c r="AB30" s="385">
        <v>408.6</v>
      </c>
      <c r="AC30" s="385">
        <v>350.59800000000001</v>
      </c>
      <c r="AD30" s="385">
        <v>350.59800000000001</v>
      </c>
      <c r="AE30" s="385">
        <v>350.59800000000001</v>
      </c>
      <c r="AF30" s="385"/>
      <c r="AG30" s="385"/>
    </row>
    <row r="31" spans="1:38" s="381" customFormat="1" hidden="1" x14ac:dyDescent="0.2">
      <c r="A31" s="386" t="s">
        <v>266</v>
      </c>
      <c r="V31" s="387">
        <v>1232.8</v>
      </c>
      <c r="W31" s="387">
        <v>1253</v>
      </c>
      <c r="X31" s="387">
        <v>989.7</v>
      </c>
      <c r="Y31" s="387">
        <v>962.90000000000009</v>
      </c>
      <c r="Z31" s="387">
        <v>943.90000000000009</v>
      </c>
      <c r="AA31" s="387">
        <v>958.5</v>
      </c>
      <c r="AB31" s="387">
        <v>895.7</v>
      </c>
      <c r="AC31" s="387">
        <v>735.02019053000015</v>
      </c>
      <c r="AD31" s="387">
        <v>735.02019053000015</v>
      </c>
      <c r="AE31" s="387">
        <v>735.02019053000015</v>
      </c>
      <c r="AF31" s="387"/>
      <c r="AG31" s="387"/>
    </row>
    <row r="32" spans="1:38" s="381" customFormat="1" x14ac:dyDescent="0.2"/>
    <row r="33" spans="1:33" s="379" customFormat="1" ht="14.25" x14ac:dyDescent="0.2">
      <c r="A33" s="18"/>
      <c r="AB33" s="380"/>
      <c r="AC33" s="380"/>
      <c r="AD33" s="380"/>
      <c r="AE33" s="380"/>
      <c r="AF33" s="380"/>
      <c r="AG33" s="380"/>
    </row>
    <row r="34" spans="1:33" s="381" customFormat="1" x14ac:dyDescent="0.2"/>
    <row r="35" spans="1:33" s="381" customFormat="1" x14ac:dyDescent="0.2"/>
  </sheetData>
  <pageMargins left="0.7" right="0.7" top="0.75" bottom="0.75" header="0.3" footer="0.3"/>
  <pageSetup paperSize="8"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theme="9"/>
  </sheetPr>
  <dimension ref="A1:XFD61"/>
  <sheetViews>
    <sheetView zoomScale="85" zoomScaleNormal="85" zoomScaleSheetLayoutView="30" workbookViewId="0">
      <selection activeCell="A2" sqref="A2:A3"/>
    </sheetView>
  </sheetViews>
  <sheetFormatPr defaultColWidth="9.140625" defaultRowHeight="13.5" outlineLevelCol="1" x14ac:dyDescent="0.2"/>
  <cols>
    <col min="1" max="1" width="50.7109375" style="54" customWidth="1"/>
    <col min="2" max="5" width="11.7109375" style="53" hidden="1" customWidth="1"/>
    <col min="6" max="6" width="12.85546875" style="54" hidden="1" customWidth="1" outlineLevel="1"/>
    <col min="7" max="9" width="11.7109375" style="54" hidden="1" customWidth="1" outlineLevel="1"/>
    <col min="10" max="11" width="12.85546875" style="54" hidden="1" customWidth="1" outlineLevel="1"/>
    <col min="12" max="13" width="11.7109375" style="54" hidden="1" customWidth="1" outlineLevel="1"/>
    <col min="14" max="15" width="12.85546875" style="54" hidden="1" customWidth="1" outlineLevel="1"/>
    <col min="16" max="17" width="11.7109375" style="54" hidden="1" customWidth="1" outlineLevel="1"/>
    <col min="18" max="18" width="12.85546875" style="54" hidden="1" customWidth="1" collapsed="1"/>
    <col min="19" max="21" width="11.7109375" style="54" hidden="1" customWidth="1"/>
    <col min="22" max="22" width="12.85546875" style="54" hidden="1" customWidth="1"/>
    <col min="23" max="25" width="11.7109375" style="54" hidden="1" customWidth="1"/>
    <col min="26" max="26" width="12.7109375" style="54" customWidth="1"/>
    <col min="27" max="29" width="11.7109375" style="54" customWidth="1"/>
    <col min="30" max="30" width="12.85546875" style="54" bestFit="1" customWidth="1"/>
    <col min="31" max="33" width="11.7109375" style="54" customWidth="1"/>
    <col min="34" max="34" width="12.85546875" style="54" bestFit="1" customWidth="1"/>
    <col min="35" max="37" width="11.7109375" style="54" customWidth="1"/>
    <col min="38" max="38" width="8.28515625" style="54" customWidth="1"/>
    <col min="39" max="39" width="41.85546875" style="54" bestFit="1" customWidth="1"/>
    <col min="40" max="41" width="11.7109375" style="413" hidden="1" customWidth="1" outlineLevel="1"/>
    <col min="42" max="43" width="9.140625" style="413" hidden="1" customWidth="1" outlineLevel="1"/>
    <col min="44" max="46" width="11.7109375" style="413" hidden="1" customWidth="1" outlineLevel="1"/>
    <col min="47" max="47" width="9.140625" style="413" hidden="1" customWidth="1" outlineLevel="1"/>
    <col min="48" max="51" width="11.7109375" style="413" hidden="1" customWidth="1" outlineLevel="1"/>
    <col min="52" max="52" width="11.7109375" style="413" hidden="1" customWidth="1" collapsed="1"/>
    <col min="53" max="55" width="11.7109375" style="54" hidden="1" customWidth="1"/>
    <col min="56" max="59" width="11.5703125" style="54" hidden="1" customWidth="1"/>
    <col min="60" max="67" width="11.5703125" style="54" bestFit="1" customWidth="1"/>
    <col min="68" max="71" width="12.140625" style="54" customWidth="1"/>
    <col min="72" max="16384" width="9.140625" style="54"/>
  </cols>
  <sheetData>
    <row r="1" spans="1:72" ht="20.100000000000001" customHeight="1" x14ac:dyDescent="0.2">
      <c r="A1" s="52"/>
      <c r="AM1" s="52"/>
    </row>
    <row r="2" spans="1:72" s="55" customFormat="1" ht="15.75" customHeight="1" thickBot="1" x14ac:dyDescent="0.3">
      <c r="A2" s="479" t="s">
        <v>159</v>
      </c>
      <c r="B2" s="476" t="s">
        <v>96</v>
      </c>
      <c r="C2" s="477"/>
      <c r="D2" s="477"/>
      <c r="E2" s="478"/>
      <c r="F2" s="476" t="s">
        <v>97</v>
      </c>
      <c r="G2" s="477"/>
      <c r="H2" s="477"/>
      <c r="I2" s="478"/>
      <c r="J2" s="476" t="s">
        <v>211</v>
      </c>
      <c r="K2" s="477"/>
      <c r="L2" s="477"/>
      <c r="M2" s="477"/>
      <c r="N2" s="476" t="s">
        <v>219</v>
      </c>
      <c r="O2" s="477"/>
      <c r="P2" s="477"/>
      <c r="Q2" s="477"/>
      <c r="R2" s="476" t="s">
        <v>228</v>
      </c>
      <c r="S2" s="477"/>
      <c r="T2" s="477"/>
      <c r="U2" s="477"/>
      <c r="V2" s="476" t="s">
        <v>265</v>
      </c>
      <c r="W2" s="477"/>
      <c r="X2" s="477"/>
      <c r="Y2" s="477"/>
      <c r="Z2" s="476" t="s">
        <v>276</v>
      </c>
      <c r="AA2" s="477"/>
      <c r="AB2" s="477"/>
      <c r="AC2" s="477"/>
      <c r="AD2" s="476" t="s">
        <v>290</v>
      </c>
      <c r="AE2" s="477"/>
      <c r="AF2" s="477"/>
      <c r="AG2" s="477"/>
      <c r="AH2" s="476" t="s">
        <v>346</v>
      </c>
      <c r="AI2" s="477"/>
      <c r="AJ2" s="477"/>
      <c r="AK2" s="477"/>
      <c r="AL2" s="54"/>
      <c r="AM2" s="481" t="s">
        <v>160</v>
      </c>
      <c r="AN2" s="476" t="s">
        <v>97</v>
      </c>
      <c r="AO2" s="477"/>
      <c r="AP2" s="477"/>
      <c r="AQ2" s="478"/>
      <c r="AR2" s="476" t="s">
        <v>211</v>
      </c>
      <c r="AS2" s="477"/>
      <c r="AT2" s="477"/>
      <c r="AU2" s="478"/>
      <c r="AV2" s="476" t="s">
        <v>219</v>
      </c>
      <c r="AW2" s="477"/>
      <c r="AX2" s="477"/>
      <c r="AY2" s="478"/>
      <c r="AZ2" s="411"/>
      <c r="BA2" s="477" t="s">
        <v>228</v>
      </c>
      <c r="BB2" s="477"/>
      <c r="BC2" s="477"/>
      <c r="BD2" s="476" t="s">
        <v>265</v>
      </c>
      <c r="BE2" s="477"/>
      <c r="BF2" s="477"/>
      <c r="BG2" s="477"/>
      <c r="BH2" s="476" t="s">
        <v>276</v>
      </c>
      <c r="BI2" s="477"/>
      <c r="BJ2" s="477"/>
      <c r="BK2" s="477"/>
      <c r="BL2" s="476" t="s">
        <v>290</v>
      </c>
      <c r="BM2" s="477"/>
      <c r="BN2" s="477"/>
      <c r="BO2" s="477"/>
      <c r="BP2" s="476" t="s">
        <v>346</v>
      </c>
      <c r="BQ2" s="477"/>
      <c r="BR2" s="477"/>
      <c r="BS2" s="477"/>
    </row>
    <row r="3" spans="1:72" ht="36.75" customHeight="1" x14ac:dyDescent="0.2">
      <c r="A3" s="480"/>
      <c r="B3" s="46" t="s">
        <v>103</v>
      </c>
      <c r="C3" s="46" t="s">
        <v>104</v>
      </c>
      <c r="D3" s="46" t="s">
        <v>105</v>
      </c>
      <c r="E3" s="46" t="s">
        <v>106</v>
      </c>
      <c r="F3" s="46" t="s">
        <v>103</v>
      </c>
      <c r="G3" s="46" t="s">
        <v>104</v>
      </c>
      <c r="H3" s="46" t="s">
        <v>105</v>
      </c>
      <c r="I3" s="46" t="s">
        <v>106</v>
      </c>
      <c r="J3" s="46" t="s">
        <v>103</v>
      </c>
      <c r="K3" s="46" t="s">
        <v>104</v>
      </c>
      <c r="L3" s="46" t="s">
        <v>105</v>
      </c>
      <c r="M3" s="46" t="s">
        <v>106</v>
      </c>
      <c r="N3" s="46" t="s">
        <v>103</v>
      </c>
      <c r="O3" s="46" t="s">
        <v>104</v>
      </c>
      <c r="P3" s="46" t="s">
        <v>105</v>
      </c>
      <c r="Q3" s="46" t="s">
        <v>106</v>
      </c>
      <c r="R3" s="46" t="s">
        <v>103</v>
      </c>
      <c r="S3" s="46" t="s">
        <v>104</v>
      </c>
      <c r="T3" s="46" t="s">
        <v>105</v>
      </c>
      <c r="U3" s="46" t="s">
        <v>106</v>
      </c>
      <c r="V3" s="46" t="s">
        <v>103</v>
      </c>
      <c r="W3" s="46" t="s">
        <v>104</v>
      </c>
      <c r="X3" s="46" t="s">
        <v>105</v>
      </c>
      <c r="Y3" s="46" t="s">
        <v>106</v>
      </c>
      <c r="Z3" s="46" t="s">
        <v>103</v>
      </c>
      <c r="AA3" s="46" t="s">
        <v>104</v>
      </c>
      <c r="AB3" s="46" t="s">
        <v>105</v>
      </c>
      <c r="AC3" s="46" t="s">
        <v>106</v>
      </c>
      <c r="AD3" s="46" t="s">
        <v>103</v>
      </c>
      <c r="AE3" s="46" t="s">
        <v>104</v>
      </c>
      <c r="AF3" s="46" t="s">
        <v>105</v>
      </c>
      <c r="AG3" s="46" t="s">
        <v>106</v>
      </c>
      <c r="AH3" s="46" t="s">
        <v>103</v>
      </c>
      <c r="AI3" s="46" t="s">
        <v>104</v>
      </c>
      <c r="AJ3" s="46" t="s">
        <v>105</v>
      </c>
      <c r="AK3" s="46" t="s">
        <v>106</v>
      </c>
      <c r="AM3" s="481"/>
      <c r="AN3" s="56" t="s">
        <v>8</v>
      </c>
      <c r="AO3" s="56" t="s">
        <v>9</v>
      </c>
      <c r="AP3" s="56" t="s">
        <v>10</v>
      </c>
      <c r="AQ3" s="56" t="s">
        <v>11</v>
      </c>
      <c r="AR3" s="56" t="s">
        <v>8</v>
      </c>
      <c r="AS3" s="56" t="s">
        <v>9</v>
      </c>
      <c r="AT3" s="56" t="s">
        <v>10</v>
      </c>
      <c r="AU3" s="56" t="s">
        <v>11</v>
      </c>
      <c r="AV3" s="56" t="s">
        <v>8</v>
      </c>
      <c r="AW3" s="56" t="s">
        <v>9</v>
      </c>
      <c r="AX3" s="56" t="s">
        <v>10</v>
      </c>
      <c r="AY3" s="56" t="s">
        <v>11</v>
      </c>
      <c r="AZ3" s="56" t="s">
        <v>8</v>
      </c>
      <c r="BA3" s="56" t="s">
        <v>9</v>
      </c>
      <c r="BB3" s="56" t="s">
        <v>10</v>
      </c>
      <c r="BC3" s="56" t="s">
        <v>11</v>
      </c>
      <c r="BD3" s="56" t="s">
        <v>8</v>
      </c>
      <c r="BE3" s="56" t="s">
        <v>9</v>
      </c>
      <c r="BF3" s="56" t="s">
        <v>10</v>
      </c>
      <c r="BG3" s="56" t="s">
        <v>11</v>
      </c>
      <c r="BH3" s="56" t="s">
        <v>8</v>
      </c>
      <c r="BI3" s="56" t="s">
        <v>9</v>
      </c>
      <c r="BJ3" s="56" t="s">
        <v>10</v>
      </c>
      <c r="BK3" s="56" t="s">
        <v>11</v>
      </c>
      <c r="BL3" s="56" t="s">
        <v>8</v>
      </c>
      <c r="BM3" s="56" t="s">
        <v>9</v>
      </c>
      <c r="BN3" s="56" t="s">
        <v>10</v>
      </c>
      <c r="BO3" s="56" t="s">
        <v>11</v>
      </c>
      <c r="BP3" s="56" t="s">
        <v>8</v>
      </c>
      <c r="BQ3" s="56" t="s">
        <v>9</v>
      </c>
      <c r="BR3" s="56" t="s">
        <v>10</v>
      </c>
      <c r="BS3" s="56" t="s">
        <v>11</v>
      </c>
    </row>
    <row r="4" spans="1:72" s="14" customFormat="1" x14ac:dyDescent="0.2">
      <c r="A4" s="50" t="s">
        <v>140</v>
      </c>
      <c r="B4" s="57">
        <v>47.3</v>
      </c>
      <c r="C4" s="57">
        <v>94.1</v>
      </c>
      <c r="D4" s="57">
        <v>140.4</v>
      </c>
      <c r="E4" s="57">
        <v>186.4</v>
      </c>
      <c r="F4" s="57">
        <v>50.099999999999994</v>
      </c>
      <c r="G4" s="57">
        <v>117.5</v>
      </c>
      <c r="H4" s="57">
        <v>178.4</v>
      </c>
      <c r="I4" s="57">
        <v>244.10000000000002</v>
      </c>
      <c r="J4" s="57">
        <v>64</v>
      </c>
      <c r="K4" s="57">
        <v>126.69999999999999</v>
      </c>
      <c r="L4" s="57">
        <v>189.7</v>
      </c>
      <c r="M4" s="57">
        <v>255.2</v>
      </c>
      <c r="N4" s="57">
        <v>64.2</v>
      </c>
      <c r="O4" s="57">
        <v>127.80000000000001</v>
      </c>
      <c r="P4" s="57">
        <v>194.2</v>
      </c>
      <c r="Q4" s="57">
        <v>260.2</v>
      </c>
      <c r="R4" s="57">
        <v>68.900000000000006</v>
      </c>
      <c r="S4" s="57">
        <v>138.1</v>
      </c>
      <c r="T4" s="57">
        <v>203.7</v>
      </c>
      <c r="U4" s="57">
        <v>271</v>
      </c>
      <c r="V4" s="57">
        <v>67.900000000000006</v>
      </c>
      <c r="W4" s="57">
        <v>137</v>
      </c>
      <c r="X4" s="57">
        <v>209</v>
      </c>
      <c r="Y4" s="57">
        <v>281.10000000000002</v>
      </c>
      <c r="Z4" s="57">
        <v>73.7</v>
      </c>
      <c r="AA4" s="57">
        <v>146.6</v>
      </c>
      <c r="AB4" s="57">
        <v>218.89999999999998</v>
      </c>
      <c r="AC4" s="57">
        <v>294.60000000000002</v>
      </c>
      <c r="AD4" s="57">
        <v>84</v>
      </c>
      <c r="AE4" s="57">
        <v>172.2</v>
      </c>
      <c r="AF4" s="57">
        <v>265.2</v>
      </c>
      <c r="AG4" s="57">
        <v>361.5</v>
      </c>
      <c r="AH4" s="57">
        <v>107.2</v>
      </c>
      <c r="AI4" s="57">
        <v>213</v>
      </c>
      <c r="AJ4" s="57">
        <v>319.89999999999998</v>
      </c>
      <c r="AK4" s="57">
        <v>425</v>
      </c>
      <c r="AL4" s="225"/>
      <c r="AM4" s="50" t="s">
        <v>140</v>
      </c>
      <c r="AN4" s="414">
        <v>50.099999999999994</v>
      </c>
      <c r="AO4" s="414">
        <v>67.400000000000006</v>
      </c>
      <c r="AP4" s="414">
        <v>60.900000000000006</v>
      </c>
      <c r="AQ4" s="414">
        <v>65.700000000000017</v>
      </c>
      <c r="AR4" s="414">
        <v>64</v>
      </c>
      <c r="AS4" s="414">
        <v>62.699999999999989</v>
      </c>
      <c r="AT4" s="414">
        <v>63</v>
      </c>
      <c r="AU4" s="414">
        <v>65.5</v>
      </c>
      <c r="AV4" s="414">
        <v>64.2</v>
      </c>
      <c r="AW4" s="414">
        <v>63.600000000000009</v>
      </c>
      <c r="AX4" s="414">
        <v>66.399999999999977</v>
      </c>
      <c r="AY4" s="414">
        <v>66</v>
      </c>
      <c r="AZ4" s="414">
        <v>68.900000000000006</v>
      </c>
      <c r="BA4" s="57">
        <v>69.199999999999989</v>
      </c>
      <c r="BB4" s="57">
        <v>65.599999999999994</v>
      </c>
      <c r="BC4" s="57">
        <v>67.300000000000011</v>
      </c>
      <c r="BD4" s="59">
        <v>67.900000000000006</v>
      </c>
      <c r="BE4" s="57">
        <v>69.099999999999994</v>
      </c>
      <c r="BF4" s="57">
        <v>72</v>
      </c>
      <c r="BG4" s="57">
        <v>72.100000000000023</v>
      </c>
      <c r="BH4" s="59">
        <v>73.7</v>
      </c>
      <c r="BI4" s="57">
        <v>72.899999999999991</v>
      </c>
      <c r="BJ4" s="57">
        <v>72.299999999999983</v>
      </c>
      <c r="BK4" s="57">
        <v>75.700000000000045</v>
      </c>
      <c r="BL4" s="59">
        <v>84</v>
      </c>
      <c r="BM4" s="57">
        <v>88.199999999999989</v>
      </c>
      <c r="BN4" s="57">
        <v>93</v>
      </c>
      <c r="BO4" s="57">
        <v>96.300000000000011</v>
      </c>
      <c r="BP4" s="393">
        <v>107.2</v>
      </c>
      <c r="BQ4" s="57">
        <v>105.8</v>
      </c>
      <c r="BR4" s="57">
        <v>106.89999999999998</v>
      </c>
      <c r="BS4" s="57">
        <v>105.10000000000002</v>
      </c>
      <c r="BT4" s="225"/>
    </row>
    <row r="5" spans="1:72" s="27" customFormat="1" x14ac:dyDescent="0.2">
      <c r="A5" s="50" t="s">
        <v>169</v>
      </c>
      <c r="B5" s="57">
        <v>3.4</v>
      </c>
      <c r="C5" s="57">
        <v>5.8</v>
      </c>
      <c r="D5" s="57">
        <v>8.9</v>
      </c>
      <c r="E5" s="57">
        <v>13.1</v>
      </c>
      <c r="F5" s="57">
        <v>3.6</v>
      </c>
      <c r="G5" s="57">
        <v>6.6000000000000005</v>
      </c>
      <c r="H5" s="57">
        <v>9.7000000000000011</v>
      </c>
      <c r="I5" s="57">
        <v>12.3</v>
      </c>
      <c r="J5" s="57">
        <v>2.5</v>
      </c>
      <c r="K5" s="57">
        <v>7.1</v>
      </c>
      <c r="L5" s="57">
        <v>9.2999999999999989</v>
      </c>
      <c r="M5" s="57">
        <v>12.100000000000001</v>
      </c>
      <c r="N5" s="57">
        <v>1.8</v>
      </c>
      <c r="O5" s="57">
        <v>3.8</v>
      </c>
      <c r="P5" s="57">
        <v>5.3999999999999995</v>
      </c>
      <c r="Q5" s="57">
        <v>6.2</v>
      </c>
      <c r="R5" s="57">
        <v>1.8</v>
      </c>
      <c r="S5" s="57">
        <v>2.8</v>
      </c>
      <c r="T5" s="57">
        <v>5.4</v>
      </c>
      <c r="U5" s="57">
        <v>6.6999999999999993</v>
      </c>
      <c r="V5" s="57">
        <v>2.4</v>
      </c>
      <c r="W5" s="57">
        <v>5.1000000000000005</v>
      </c>
      <c r="X5" s="57">
        <v>8</v>
      </c>
      <c r="Y5" s="57">
        <v>10.299999999999999</v>
      </c>
      <c r="Z5" s="57">
        <v>2.6999999999999997</v>
      </c>
      <c r="AA5" s="57">
        <v>4.1000000000000005</v>
      </c>
      <c r="AB5" s="57">
        <v>7.3000000000000007</v>
      </c>
      <c r="AC5" s="57">
        <v>10.3</v>
      </c>
      <c r="AD5" s="57">
        <v>2.4</v>
      </c>
      <c r="AE5" s="57">
        <v>5.0999999999999996</v>
      </c>
      <c r="AF5" s="57">
        <v>7.2</v>
      </c>
      <c r="AG5" s="57">
        <v>9.4</v>
      </c>
      <c r="AH5" s="57">
        <v>2.2999999999999998</v>
      </c>
      <c r="AI5" s="57">
        <v>4.4000000000000004</v>
      </c>
      <c r="AJ5" s="57">
        <v>6.9</v>
      </c>
      <c r="AK5" s="57">
        <v>9.1999999999999993</v>
      </c>
      <c r="AL5" s="225"/>
      <c r="AM5" s="50" t="s">
        <v>169</v>
      </c>
      <c r="AN5" s="414">
        <v>3.6</v>
      </c>
      <c r="AO5" s="414">
        <v>3.0000000000000004</v>
      </c>
      <c r="AP5" s="414">
        <v>3.1000000000000005</v>
      </c>
      <c r="AQ5" s="414">
        <v>2.5999999999999996</v>
      </c>
      <c r="AR5" s="414">
        <v>2.5</v>
      </c>
      <c r="AS5" s="414">
        <v>4.5999999999999996</v>
      </c>
      <c r="AT5" s="414">
        <v>2.1999999999999993</v>
      </c>
      <c r="AU5" s="414">
        <v>2.8000000000000025</v>
      </c>
      <c r="AV5" s="414">
        <v>1.8</v>
      </c>
      <c r="AW5" s="414">
        <v>1.9999999999999998</v>
      </c>
      <c r="AX5" s="414">
        <v>1.5999999999999996</v>
      </c>
      <c r="AY5" s="414">
        <v>0.80000000000000071</v>
      </c>
      <c r="AZ5" s="414">
        <v>1.8</v>
      </c>
      <c r="BA5" s="57">
        <v>0.99999999999999978</v>
      </c>
      <c r="BB5" s="57">
        <v>2.6000000000000005</v>
      </c>
      <c r="BC5" s="57">
        <v>1.2999999999999989</v>
      </c>
      <c r="BD5" s="59">
        <v>2.4</v>
      </c>
      <c r="BE5" s="57">
        <v>2.7000000000000006</v>
      </c>
      <c r="BF5" s="57">
        <v>2.8999999999999995</v>
      </c>
      <c r="BG5" s="57">
        <v>2.2999999999999989</v>
      </c>
      <c r="BH5" s="59">
        <v>2.6999999999999997</v>
      </c>
      <c r="BI5" s="57">
        <v>1.4000000000000008</v>
      </c>
      <c r="BJ5" s="57">
        <v>3.2</v>
      </c>
      <c r="BK5" s="57">
        <v>3</v>
      </c>
      <c r="BL5" s="59">
        <v>2.4</v>
      </c>
      <c r="BM5" s="57">
        <v>2.6999999999999997</v>
      </c>
      <c r="BN5" s="57">
        <v>2.1000000000000005</v>
      </c>
      <c r="BO5" s="57">
        <v>2.2000000000000002</v>
      </c>
      <c r="BP5" s="393">
        <v>2.2999999999999998</v>
      </c>
      <c r="BQ5" s="57">
        <v>2.1000000000000005</v>
      </c>
      <c r="BR5" s="57">
        <v>2.5</v>
      </c>
      <c r="BS5" s="57">
        <v>2.2999999999999989</v>
      </c>
      <c r="BT5" s="225"/>
    </row>
    <row r="6" spans="1:72" s="14" customFormat="1" x14ac:dyDescent="0.2">
      <c r="A6" s="50" t="s">
        <v>142</v>
      </c>
      <c r="B6" s="57">
        <v>28</v>
      </c>
      <c r="C6" s="57">
        <v>63.1</v>
      </c>
      <c r="D6" s="57">
        <v>97.300000000000011</v>
      </c>
      <c r="E6" s="57">
        <v>134.6</v>
      </c>
      <c r="F6" s="57">
        <v>37.4</v>
      </c>
      <c r="G6" s="57">
        <v>90.2</v>
      </c>
      <c r="H6" s="57">
        <v>143.5</v>
      </c>
      <c r="I6" s="57">
        <v>203.1</v>
      </c>
      <c r="J6" s="57">
        <v>55.900000000000006</v>
      </c>
      <c r="K6" s="57">
        <v>121.7</v>
      </c>
      <c r="L6" s="57">
        <v>185.4</v>
      </c>
      <c r="M6" s="57">
        <v>258.7</v>
      </c>
      <c r="N6" s="57">
        <v>69.5</v>
      </c>
      <c r="O6" s="57">
        <v>140.6</v>
      </c>
      <c r="P6" s="57">
        <v>209.89999999999998</v>
      </c>
      <c r="Q6" s="57">
        <v>280.89999999999998</v>
      </c>
      <c r="R6" s="57">
        <v>69.5</v>
      </c>
      <c r="S6" s="57">
        <v>158</v>
      </c>
      <c r="T6" s="57">
        <v>234.5</v>
      </c>
      <c r="U6" s="57">
        <v>306.10000000000002</v>
      </c>
      <c r="V6" s="57">
        <v>75.5</v>
      </c>
      <c r="W6" s="57">
        <v>160</v>
      </c>
      <c r="X6" s="57">
        <v>246.9</v>
      </c>
      <c r="Y6" s="57">
        <v>335.9</v>
      </c>
      <c r="Z6" s="57">
        <v>95.9</v>
      </c>
      <c r="AA6" s="57">
        <v>213.2</v>
      </c>
      <c r="AB6" s="57">
        <v>316.89999999999998</v>
      </c>
      <c r="AC6" s="57">
        <v>421.6</v>
      </c>
      <c r="AD6" s="57">
        <v>112.3</v>
      </c>
      <c r="AE6" s="57">
        <v>230</v>
      </c>
      <c r="AF6" s="57">
        <v>341.2</v>
      </c>
      <c r="AG6" s="57">
        <v>449.6</v>
      </c>
      <c r="AH6" s="57">
        <v>108.30000000000001</v>
      </c>
      <c r="AI6" s="57">
        <v>240.4</v>
      </c>
      <c r="AJ6" s="57">
        <v>363.29999999999995</v>
      </c>
      <c r="AK6" s="57">
        <v>489.4</v>
      </c>
      <c r="AL6" s="225"/>
      <c r="AM6" s="50" t="s">
        <v>142</v>
      </c>
      <c r="AN6" s="414">
        <v>37.4</v>
      </c>
      <c r="AO6" s="414">
        <v>52.800000000000004</v>
      </c>
      <c r="AP6" s="414">
        <v>53.3</v>
      </c>
      <c r="AQ6" s="414">
        <v>59.599999999999994</v>
      </c>
      <c r="AR6" s="414">
        <v>55.900000000000006</v>
      </c>
      <c r="AS6" s="414">
        <v>65.8</v>
      </c>
      <c r="AT6" s="414">
        <v>63.7</v>
      </c>
      <c r="AU6" s="414">
        <v>73.299999999999983</v>
      </c>
      <c r="AV6" s="414">
        <v>69.5</v>
      </c>
      <c r="AW6" s="414">
        <v>71.099999999999994</v>
      </c>
      <c r="AX6" s="414">
        <v>69.299999999999983</v>
      </c>
      <c r="AY6" s="414">
        <v>71</v>
      </c>
      <c r="AZ6" s="414">
        <v>69.5</v>
      </c>
      <c r="BA6" s="57">
        <v>88.5</v>
      </c>
      <c r="BB6" s="57">
        <v>76.5</v>
      </c>
      <c r="BC6" s="57">
        <v>71.600000000000023</v>
      </c>
      <c r="BD6" s="59">
        <v>75.5</v>
      </c>
      <c r="BE6" s="57">
        <v>84.5</v>
      </c>
      <c r="BF6" s="57">
        <v>86.9</v>
      </c>
      <c r="BG6" s="57">
        <v>88.999999999999972</v>
      </c>
      <c r="BH6" s="59">
        <v>95.9</v>
      </c>
      <c r="BI6" s="57">
        <v>117.29999999999998</v>
      </c>
      <c r="BJ6" s="57">
        <v>103.69999999999999</v>
      </c>
      <c r="BK6" s="57">
        <v>104.70000000000005</v>
      </c>
      <c r="BL6" s="59">
        <v>112.3</v>
      </c>
      <c r="BM6" s="57">
        <v>117.7</v>
      </c>
      <c r="BN6" s="57">
        <v>111.19999999999999</v>
      </c>
      <c r="BO6" s="57">
        <v>108.40000000000003</v>
      </c>
      <c r="BP6" s="393">
        <v>108.30000000000001</v>
      </c>
      <c r="BQ6" s="57">
        <v>132.1</v>
      </c>
      <c r="BR6" s="57">
        <v>122.89999999999995</v>
      </c>
      <c r="BS6" s="57">
        <v>126.10000000000002</v>
      </c>
      <c r="BT6" s="225"/>
    </row>
    <row r="7" spans="1:72" s="14" customFormat="1" x14ac:dyDescent="0.2">
      <c r="A7" s="50" t="s">
        <v>143</v>
      </c>
      <c r="B7" s="57">
        <v>0</v>
      </c>
      <c r="C7" s="57">
        <v>0</v>
      </c>
      <c r="D7" s="57">
        <v>0</v>
      </c>
      <c r="E7" s="57">
        <v>0</v>
      </c>
      <c r="F7" s="57">
        <v>0</v>
      </c>
      <c r="G7" s="57">
        <v>0</v>
      </c>
      <c r="H7" s="57">
        <v>0</v>
      </c>
      <c r="I7" s="57">
        <v>0</v>
      </c>
      <c r="J7" s="57">
        <v>0</v>
      </c>
      <c r="K7" s="57">
        <v>0</v>
      </c>
      <c r="L7" s="57">
        <v>0</v>
      </c>
      <c r="M7" s="57">
        <v>0</v>
      </c>
      <c r="N7" s="57">
        <v>0</v>
      </c>
      <c r="O7" s="57">
        <v>0</v>
      </c>
      <c r="P7" s="57">
        <v>0</v>
      </c>
      <c r="Q7" s="57">
        <v>0</v>
      </c>
      <c r="R7" s="57">
        <v>0</v>
      </c>
      <c r="S7" s="57">
        <v>0</v>
      </c>
      <c r="T7" s="57">
        <v>0</v>
      </c>
      <c r="U7" s="57">
        <v>0</v>
      </c>
      <c r="V7" s="57">
        <v>0</v>
      </c>
      <c r="W7" s="57">
        <v>0</v>
      </c>
      <c r="X7" s="57">
        <v>0</v>
      </c>
      <c r="Y7" s="57">
        <v>0</v>
      </c>
      <c r="Z7" s="57">
        <v>0</v>
      </c>
      <c r="AA7" s="57">
        <v>0</v>
      </c>
      <c r="AB7" s="57">
        <v>0</v>
      </c>
      <c r="AC7" s="57">
        <v>0</v>
      </c>
      <c r="AD7" s="57">
        <v>0</v>
      </c>
      <c r="AE7" s="57">
        <v>0</v>
      </c>
      <c r="AF7" s="57">
        <v>0</v>
      </c>
      <c r="AG7" s="57">
        <v>0</v>
      </c>
      <c r="AH7" s="57">
        <v>0</v>
      </c>
      <c r="AI7" s="57">
        <v>0</v>
      </c>
      <c r="AJ7" s="57">
        <v>0</v>
      </c>
      <c r="AK7" s="57">
        <v>0</v>
      </c>
      <c r="AL7" s="225"/>
      <c r="AM7" s="50" t="s">
        <v>143</v>
      </c>
      <c r="AN7" s="414">
        <v>0</v>
      </c>
      <c r="AO7" s="414">
        <v>0</v>
      </c>
      <c r="AP7" s="414">
        <v>0</v>
      </c>
      <c r="AQ7" s="414">
        <v>0</v>
      </c>
      <c r="AR7" s="414">
        <v>0</v>
      </c>
      <c r="AS7" s="414">
        <v>0</v>
      </c>
      <c r="AT7" s="414">
        <v>0</v>
      </c>
      <c r="AU7" s="414">
        <v>0</v>
      </c>
      <c r="AV7" s="414">
        <v>0</v>
      </c>
      <c r="AW7" s="414">
        <v>0</v>
      </c>
      <c r="AX7" s="414">
        <v>0</v>
      </c>
      <c r="AY7" s="414">
        <v>0</v>
      </c>
      <c r="AZ7" s="414">
        <v>0</v>
      </c>
      <c r="BA7" s="57">
        <v>0</v>
      </c>
      <c r="BB7" s="57">
        <v>0</v>
      </c>
      <c r="BC7" s="57">
        <v>0</v>
      </c>
      <c r="BD7" s="59">
        <v>0</v>
      </c>
      <c r="BE7" s="57">
        <v>0</v>
      </c>
      <c r="BF7" s="57">
        <v>0</v>
      </c>
      <c r="BG7" s="57">
        <v>0</v>
      </c>
      <c r="BH7" s="59">
        <v>0</v>
      </c>
      <c r="BI7" s="57">
        <v>0</v>
      </c>
      <c r="BJ7" s="57">
        <v>0</v>
      </c>
      <c r="BK7" s="57">
        <v>0</v>
      </c>
      <c r="BL7" s="59">
        <v>0</v>
      </c>
      <c r="BM7" s="57">
        <v>0</v>
      </c>
      <c r="BN7" s="57">
        <v>0</v>
      </c>
      <c r="BO7" s="57">
        <v>0</v>
      </c>
      <c r="BP7" s="393">
        <v>0</v>
      </c>
      <c r="BQ7" s="57">
        <v>0</v>
      </c>
      <c r="BR7" s="57">
        <v>0</v>
      </c>
      <c r="BS7" s="57">
        <v>0</v>
      </c>
      <c r="BT7" s="225"/>
    </row>
    <row r="8" spans="1:72" s="14" customFormat="1" x14ac:dyDescent="0.2">
      <c r="A8" s="51" t="s">
        <v>144</v>
      </c>
      <c r="B8" s="60">
        <v>78.7</v>
      </c>
      <c r="C8" s="60">
        <v>163</v>
      </c>
      <c r="D8" s="60">
        <v>246.6</v>
      </c>
      <c r="E8" s="60">
        <v>334.1</v>
      </c>
      <c r="F8" s="60">
        <v>91.1</v>
      </c>
      <c r="G8" s="60">
        <v>214.3</v>
      </c>
      <c r="H8" s="60">
        <v>331.6</v>
      </c>
      <c r="I8" s="60">
        <v>459.5</v>
      </c>
      <c r="J8" s="60">
        <v>122.4</v>
      </c>
      <c r="K8" s="60">
        <v>255.5</v>
      </c>
      <c r="L8" s="60">
        <v>384.4</v>
      </c>
      <c r="M8" s="60">
        <v>526</v>
      </c>
      <c r="N8" s="60">
        <v>135.5</v>
      </c>
      <c r="O8" s="60">
        <v>272.20000000000005</v>
      </c>
      <c r="P8" s="60">
        <v>409.5</v>
      </c>
      <c r="Q8" s="60">
        <v>547.29999999999995</v>
      </c>
      <c r="R8" s="60">
        <v>140.20000000000002</v>
      </c>
      <c r="S8" s="60">
        <v>298.89999999999998</v>
      </c>
      <c r="T8" s="60">
        <v>443.6</v>
      </c>
      <c r="U8" s="60">
        <v>583.79999999999995</v>
      </c>
      <c r="V8" s="60">
        <v>145.80000000000001</v>
      </c>
      <c r="W8" s="60">
        <v>302.10000000000002</v>
      </c>
      <c r="X8" s="60">
        <v>463.9</v>
      </c>
      <c r="Y8" s="60">
        <v>627.29999999999995</v>
      </c>
      <c r="Z8" s="60">
        <v>172.3</v>
      </c>
      <c r="AA8" s="60">
        <v>363.9</v>
      </c>
      <c r="AB8" s="60">
        <v>543.09999999999991</v>
      </c>
      <c r="AC8" s="60">
        <v>726.5</v>
      </c>
      <c r="AD8" s="60">
        <v>198.7</v>
      </c>
      <c r="AE8" s="60">
        <v>407.29999999999995</v>
      </c>
      <c r="AF8" s="109">
        <v>613.59999999999991</v>
      </c>
      <c r="AG8" s="60">
        <v>820.5</v>
      </c>
      <c r="AH8" s="60">
        <v>217.8</v>
      </c>
      <c r="AI8" s="60">
        <v>457.8</v>
      </c>
      <c r="AJ8" s="60">
        <v>690.09999999999991</v>
      </c>
      <c r="AK8" s="60">
        <v>923.59999999999991</v>
      </c>
      <c r="AL8" s="225"/>
      <c r="AM8" s="51" t="s">
        <v>144</v>
      </c>
      <c r="AN8" s="415">
        <v>91.1</v>
      </c>
      <c r="AO8" s="415">
        <v>123.20000000000002</v>
      </c>
      <c r="AP8" s="415">
        <v>117.30000000000001</v>
      </c>
      <c r="AQ8" s="415">
        <v>127.89999999999998</v>
      </c>
      <c r="AR8" s="415">
        <v>122.4</v>
      </c>
      <c r="AS8" s="415">
        <v>133.1</v>
      </c>
      <c r="AT8" s="415">
        <v>128.89999999999998</v>
      </c>
      <c r="AU8" s="415">
        <v>141.60000000000002</v>
      </c>
      <c r="AV8" s="415">
        <v>135.5</v>
      </c>
      <c r="AW8" s="415">
        <v>136.70000000000005</v>
      </c>
      <c r="AX8" s="415">
        <v>137.29999999999995</v>
      </c>
      <c r="AY8" s="415">
        <v>137.79999999999995</v>
      </c>
      <c r="AZ8" s="415">
        <v>140.20000000000002</v>
      </c>
      <c r="BA8" s="69">
        <v>158.69999999999999</v>
      </c>
      <c r="BB8" s="69">
        <v>144.70000000000005</v>
      </c>
      <c r="BC8" s="69">
        <v>140.19999999999993</v>
      </c>
      <c r="BD8" s="60">
        <v>145.80000000000001</v>
      </c>
      <c r="BE8" s="69">
        <v>156.30000000000001</v>
      </c>
      <c r="BF8" s="60">
        <v>161.80000000000001</v>
      </c>
      <c r="BG8" s="69">
        <v>163.39999999999998</v>
      </c>
      <c r="BH8" s="60">
        <v>172.3</v>
      </c>
      <c r="BI8" s="69">
        <v>191.59999999999997</v>
      </c>
      <c r="BJ8" s="60">
        <v>179.19999999999993</v>
      </c>
      <c r="BK8" s="69">
        <v>183.40000000000009</v>
      </c>
      <c r="BL8" s="60">
        <v>198.7</v>
      </c>
      <c r="BM8" s="69">
        <v>208.59999999999997</v>
      </c>
      <c r="BN8" s="69">
        <v>206.29999999999995</v>
      </c>
      <c r="BO8" s="69">
        <v>206.90000000000009</v>
      </c>
      <c r="BP8" s="60">
        <v>217.8</v>
      </c>
      <c r="BQ8" s="69">
        <v>240</v>
      </c>
      <c r="BR8" s="69">
        <v>232.2999999999999</v>
      </c>
      <c r="BS8" s="69">
        <v>233.5</v>
      </c>
      <c r="BT8" s="225"/>
    </row>
    <row r="9" spans="1:72" s="14" customFormat="1" x14ac:dyDescent="0.2">
      <c r="A9" s="50" t="s">
        <v>145</v>
      </c>
      <c r="B9" s="57">
        <v>-29.75</v>
      </c>
      <c r="C9" s="57">
        <v>-59.91</v>
      </c>
      <c r="D9" s="57">
        <v>-93.06</v>
      </c>
      <c r="E9" s="57">
        <v>-128.10000000000002</v>
      </c>
      <c r="F9" s="57">
        <v>-35.799999999999997</v>
      </c>
      <c r="G9" s="57">
        <v>-83</v>
      </c>
      <c r="H9" s="57">
        <v>-130.30000000000001</v>
      </c>
      <c r="I9" s="57">
        <v>-187</v>
      </c>
      <c r="J9" s="57">
        <v>-46.8</v>
      </c>
      <c r="K9" s="57">
        <v>-95</v>
      </c>
      <c r="L9" s="57">
        <v>-145.89999999999998</v>
      </c>
      <c r="M9" s="57">
        <v>-201.1</v>
      </c>
      <c r="N9" s="57">
        <v>-53.8</v>
      </c>
      <c r="O9" s="57">
        <v>-109.2</v>
      </c>
      <c r="P9" s="57">
        <v>-164.7</v>
      </c>
      <c r="Q9" s="57">
        <v>-221.8</v>
      </c>
      <c r="R9" s="57">
        <v>-56.2</v>
      </c>
      <c r="S9" s="57">
        <v>-118.4</v>
      </c>
      <c r="T9" s="57">
        <v>-177.2</v>
      </c>
      <c r="U9" s="57">
        <v>-236.5</v>
      </c>
      <c r="V9" s="57">
        <v>-57.5</v>
      </c>
      <c r="W9" s="57">
        <v>-115.9</v>
      </c>
      <c r="X9" s="57">
        <v>-177.2</v>
      </c>
      <c r="Y9" s="57">
        <v>-241</v>
      </c>
      <c r="Z9" s="57">
        <v>-62.599999999999994</v>
      </c>
      <c r="AA9" s="57">
        <v>-130.69999999999999</v>
      </c>
      <c r="AB9" s="57">
        <v>-195.3</v>
      </c>
      <c r="AC9" s="57">
        <v>-265.7</v>
      </c>
      <c r="AD9" s="57">
        <v>-67.8</v>
      </c>
      <c r="AE9" s="57">
        <v>-143.69999999999999</v>
      </c>
      <c r="AF9" s="57">
        <v>-217.3</v>
      </c>
      <c r="AG9" s="57">
        <v>-294.2</v>
      </c>
      <c r="AH9" s="57">
        <v>-76.400000000000006</v>
      </c>
      <c r="AI9" s="57">
        <v>-159.4</v>
      </c>
      <c r="AJ9" s="57">
        <v>-244</v>
      </c>
      <c r="AK9" s="57">
        <v>-325.10000000000002</v>
      </c>
      <c r="AL9" s="225"/>
      <c r="AM9" s="50" t="s">
        <v>145</v>
      </c>
      <c r="AN9" s="414">
        <v>-35.799999999999997</v>
      </c>
      <c r="AO9" s="414">
        <v>-47.2</v>
      </c>
      <c r="AP9" s="414">
        <v>-47.300000000000011</v>
      </c>
      <c r="AQ9" s="414">
        <v>-56.699999999999989</v>
      </c>
      <c r="AR9" s="414">
        <v>-46.8</v>
      </c>
      <c r="AS9" s="414">
        <v>-48.2</v>
      </c>
      <c r="AT9" s="414">
        <v>-50.899999999999977</v>
      </c>
      <c r="AU9" s="414">
        <v>-55.200000000000017</v>
      </c>
      <c r="AV9" s="414">
        <v>-53.8</v>
      </c>
      <c r="AW9" s="414">
        <v>-55.400000000000006</v>
      </c>
      <c r="AX9" s="414">
        <v>-55.499999999999986</v>
      </c>
      <c r="AY9" s="414">
        <v>-57.100000000000023</v>
      </c>
      <c r="AZ9" s="414">
        <v>-56.2</v>
      </c>
      <c r="BA9" s="59">
        <v>-62.2</v>
      </c>
      <c r="BB9" s="59">
        <v>-58.799999999999983</v>
      </c>
      <c r="BC9" s="59">
        <v>-59.300000000000011</v>
      </c>
      <c r="BD9" s="59">
        <v>-57.5</v>
      </c>
      <c r="BE9" s="59">
        <v>-58.400000000000006</v>
      </c>
      <c r="BF9" s="57">
        <v>-61.299999999999983</v>
      </c>
      <c r="BG9" s="59">
        <v>-63.800000000000011</v>
      </c>
      <c r="BH9" s="59">
        <v>-62.599999999999994</v>
      </c>
      <c r="BI9" s="59">
        <v>-68.099999999999994</v>
      </c>
      <c r="BJ9" s="57">
        <v>-64.600000000000023</v>
      </c>
      <c r="BK9" s="59">
        <v>-70.399999999999977</v>
      </c>
      <c r="BL9" s="59">
        <v>-67.8</v>
      </c>
      <c r="BM9" s="59">
        <v>-75.899999999999991</v>
      </c>
      <c r="BN9" s="59">
        <v>-73.600000000000023</v>
      </c>
      <c r="BO9" s="59">
        <v>-76.899999999999977</v>
      </c>
      <c r="BP9" s="393">
        <v>-76.400000000000006</v>
      </c>
      <c r="BQ9" s="393">
        <v>-83</v>
      </c>
      <c r="BR9" s="393">
        <v>-84.6</v>
      </c>
      <c r="BS9" s="57">
        <v>-81.100000000000023</v>
      </c>
      <c r="BT9" s="225"/>
    </row>
    <row r="10" spans="1:72" s="14" customFormat="1" x14ac:dyDescent="0.2">
      <c r="A10" s="50" t="s">
        <v>146</v>
      </c>
      <c r="B10" s="57">
        <v>-32.5</v>
      </c>
      <c r="C10" s="57">
        <v>-68.2</v>
      </c>
      <c r="D10" s="57">
        <v>-104.1</v>
      </c>
      <c r="E10" s="57">
        <v>-140.30000000000001</v>
      </c>
      <c r="F10" s="57">
        <v>-36.9</v>
      </c>
      <c r="G10" s="57">
        <v>-87.699999999999989</v>
      </c>
      <c r="H10" s="57">
        <v>-135</v>
      </c>
      <c r="I10" s="57">
        <v>-189.3</v>
      </c>
      <c r="J10" s="57">
        <v>-49.900000000000006</v>
      </c>
      <c r="K10" s="57">
        <v>-105.6</v>
      </c>
      <c r="L10" s="57">
        <v>-160</v>
      </c>
      <c r="M10" s="57">
        <v>-215.7</v>
      </c>
      <c r="N10" s="57">
        <v>-52.599999999999994</v>
      </c>
      <c r="O10" s="57">
        <v>-105.9</v>
      </c>
      <c r="P10" s="57">
        <v>-157.69999999999999</v>
      </c>
      <c r="Q10" s="57">
        <v>-212.2</v>
      </c>
      <c r="R10" s="57">
        <v>-51.5</v>
      </c>
      <c r="S10" s="57">
        <v>-106.3</v>
      </c>
      <c r="T10" s="57">
        <v>-160.80000000000001</v>
      </c>
      <c r="U10" s="57">
        <v>-214.3</v>
      </c>
      <c r="V10" s="57">
        <v>-51.6</v>
      </c>
      <c r="W10" s="57">
        <v>-108</v>
      </c>
      <c r="X10" s="57">
        <v>-166</v>
      </c>
      <c r="Y10" s="57">
        <v>-230.5</v>
      </c>
      <c r="Z10" s="57">
        <v>-60.4</v>
      </c>
      <c r="AA10" s="57">
        <v>-125</v>
      </c>
      <c r="AB10" s="57">
        <v>-186.5</v>
      </c>
      <c r="AC10" s="57">
        <v>-251</v>
      </c>
      <c r="AD10" s="57">
        <v>-61.7</v>
      </c>
      <c r="AE10" s="57">
        <v>-130.4</v>
      </c>
      <c r="AF10" s="57">
        <v>-193</v>
      </c>
      <c r="AG10" s="57">
        <v>-260.89999999999998</v>
      </c>
      <c r="AH10" s="57">
        <v>-66.7</v>
      </c>
      <c r="AI10" s="57">
        <v>-142.19999999999999</v>
      </c>
      <c r="AJ10" s="57">
        <v>-212.7</v>
      </c>
      <c r="AK10" s="57">
        <v>-288.39999999999998</v>
      </c>
      <c r="AL10" s="225"/>
      <c r="AM10" s="50" t="s">
        <v>146</v>
      </c>
      <c r="AN10" s="414">
        <v>-36.9</v>
      </c>
      <c r="AO10" s="414">
        <v>-50.79999999999999</v>
      </c>
      <c r="AP10" s="414">
        <v>-47.300000000000011</v>
      </c>
      <c r="AQ10" s="414">
        <v>-54.300000000000011</v>
      </c>
      <c r="AR10" s="414">
        <v>-49.900000000000006</v>
      </c>
      <c r="AS10" s="414">
        <v>-55.699999999999989</v>
      </c>
      <c r="AT10" s="414">
        <v>-54.400000000000006</v>
      </c>
      <c r="AU10" s="414">
        <v>-55.699999999999989</v>
      </c>
      <c r="AV10" s="414">
        <v>-52.599999999999994</v>
      </c>
      <c r="AW10" s="414">
        <v>-53.300000000000011</v>
      </c>
      <c r="AX10" s="414">
        <v>-51.799999999999983</v>
      </c>
      <c r="AY10" s="414">
        <v>-54.5</v>
      </c>
      <c r="AZ10" s="414">
        <v>-51.5</v>
      </c>
      <c r="BA10" s="59">
        <v>-54.8</v>
      </c>
      <c r="BB10" s="59">
        <v>-54.500000000000014</v>
      </c>
      <c r="BC10" s="59">
        <v>-53.5</v>
      </c>
      <c r="BD10" s="59">
        <v>-51.6</v>
      </c>
      <c r="BE10" s="59">
        <v>-56.4</v>
      </c>
      <c r="BF10" s="57">
        <v>-58</v>
      </c>
      <c r="BG10" s="59">
        <v>-64.5</v>
      </c>
      <c r="BH10" s="59">
        <v>-60.4</v>
      </c>
      <c r="BI10" s="59">
        <v>-64.599999999999994</v>
      </c>
      <c r="BJ10" s="57">
        <v>-61.5</v>
      </c>
      <c r="BK10" s="59">
        <v>-64.5</v>
      </c>
      <c r="BL10" s="59">
        <v>-61.7</v>
      </c>
      <c r="BM10" s="59">
        <v>-68.7</v>
      </c>
      <c r="BN10" s="59">
        <v>-62.599999999999994</v>
      </c>
      <c r="BO10" s="59">
        <v>-67.899999999999977</v>
      </c>
      <c r="BP10" s="393">
        <v>-66.7</v>
      </c>
      <c r="BQ10" s="393">
        <v>-75.499999999999986</v>
      </c>
      <c r="BR10" s="393">
        <v>-70.5</v>
      </c>
      <c r="BS10" s="57">
        <v>-75.699999999999989</v>
      </c>
      <c r="BT10" s="225"/>
    </row>
    <row r="11" spans="1:72" s="14" customFormat="1" x14ac:dyDescent="0.2">
      <c r="A11" s="51" t="s">
        <v>147</v>
      </c>
      <c r="B11" s="60">
        <v>-62.250000000000007</v>
      </c>
      <c r="C11" s="60">
        <v>-128.11000000000001</v>
      </c>
      <c r="D11" s="60">
        <v>-197.16</v>
      </c>
      <c r="E11" s="60">
        <v>-268.39999999999998</v>
      </c>
      <c r="F11" s="60">
        <v>-72.699999999999989</v>
      </c>
      <c r="G11" s="60">
        <v>-170.7</v>
      </c>
      <c r="H11" s="60">
        <v>-265.3</v>
      </c>
      <c r="I11" s="60">
        <v>-376.3</v>
      </c>
      <c r="J11" s="60">
        <v>-96.7</v>
      </c>
      <c r="K11" s="60">
        <v>-200.6</v>
      </c>
      <c r="L11" s="60">
        <v>-305.89999999999998</v>
      </c>
      <c r="M11" s="60">
        <v>-416.79999999999995</v>
      </c>
      <c r="N11" s="60">
        <v>-106.39999999999999</v>
      </c>
      <c r="O11" s="60">
        <v>-215.10000000000002</v>
      </c>
      <c r="P11" s="60">
        <v>-322.39999999999998</v>
      </c>
      <c r="Q11" s="60">
        <v>-434</v>
      </c>
      <c r="R11" s="60">
        <v>-107.7</v>
      </c>
      <c r="S11" s="60">
        <v>-224.7</v>
      </c>
      <c r="T11" s="60">
        <v>-338</v>
      </c>
      <c r="U11" s="60">
        <v>-450.8</v>
      </c>
      <c r="V11" s="60">
        <v>-109.1</v>
      </c>
      <c r="W11" s="60">
        <v>-223.9</v>
      </c>
      <c r="X11" s="60">
        <v>-343.2</v>
      </c>
      <c r="Y11" s="60">
        <v>-471.5</v>
      </c>
      <c r="Z11" s="60">
        <v>-123</v>
      </c>
      <c r="AA11" s="60">
        <v>-255.7</v>
      </c>
      <c r="AB11" s="60">
        <v>-381.8</v>
      </c>
      <c r="AC11" s="60">
        <v>-516.70000000000005</v>
      </c>
      <c r="AD11" s="60">
        <v>-129.5</v>
      </c>
      <c r="AE11" s="60">
        <v>-274.10000000000002</v>
      </c>
      <c r="AF11" s="259">
        <v>-410.3</v>
      </c>
      <c r="AG11" s="60">
        <v>-555.09999999999991</v>
      </c>
      <c r="AH11" s="60">
        <v>-143.10000000000002</v>
      </c>
      <c r="AI11" s="60">
        <v>-301.60000000000002</v>
      </c>
      <c r="AJ11" s="60">
        <v>-456.7</v>
      </c>
      <c r="AK11" s="60">
        <v>-613.5</v>
      </c>
      <c r="AL11" s="225"/>
      <c r="AM11" s="51" t="s">
        <v>147</v>
      </c>
      <c r="AN11" s="415">
        <v>-72.699999999999989</v>
      </c>
      <c r="AO11" s="415">
        <v>-98</v>
      </c>
      <c r="AP11" s="415">
        <v>-94.600000000000023</v>
      </c>
      <c r="AQ11" s="415">
        <v>-111</v>
      </c>
      <c r="AR11" s="415">
        <v>-96.7</v>
      </c>
      <c r="AS11" s="415">
        <v>-103.89999999999999</v>
      </c>
      <c r="AT11" s="415">
        <v>-105.29999999999998</v>
      </c>
      <c r="AU11" s="415">
        <v>-110.89999999999998</v>
      </c>
      <c r="AV11" s="415">
        <v>-106.39999999999999</v>
      </c>
      <c r="AW11" s="415">
        <v>-108.70000000000003</v>
      </c>
      <c r="AX11" s="415">
        <v>-107.29999999999995</v>
      </c>
      <c r="AY11" s="415">
        <v>-111.60000000000002</v>
      </c>
      <c r="AZ11" s="415">
        <v>-107.7</v>
      </c>
      <c r="BA11" s="69">
        <v>-117</v>
      </c>
      <c r="BB11" s="69">
        <v>-113.30000000000001</v>
      </c>
      <c r="BC11" s="69">
        <v>-112.80000000000001</v>
      </c>
      <c r="BD11" s="60">
        <v>-109.1</v>
      </c>
      <c r="BE11" s="69">
        <v>-114.80000000000001</v>
      </c>
      <c r="BF11" s="60">
        <v>-119.29999999999998</v>
      </c>
      <c r="BG11" s="69">
        <v>-128.30000000000001</v>
      </c>
      <c r="BH11" s="60">
        <v>-123</v>
      </c>
      <c r="BI11" s="69">
        <v>-132.69999999999999</v>
      </c>
      <c r="BJ11" s="60">
        <v>-126.10000000000002</v>
      </c>
      <c r="BK11" s="69">
        <v>-134.90000000000003</v>
      </c>
      <c r="BL11" s="60">
        <v>-129.5</v>
      </c>
      <c r="BM11" s="69">
        <v>-144.60000000000002</v>
      </c>
      <c r="BN11" s="69">
        <v>-136.19999999999999</v>
      </c>
      <c r="BO11" s="69">
        <v>-144.7999999999999</v>
      </c>
      <c r="BP11" s="60">
        <v>-143.10000000000002</v>
      </c>
      <c r="BQ11" s="69">
        <v>-158.5</v>
      </c>
      <c r="BR11" s="69">
        <v>-155.09999999999997</v>
      </c>
      <c r="BS11" s="69">
        <v>-156.80000000000001</v>
      </c>
      <c r="BT11" s="225"/>
    </row>
    <row r="12" spans="1:72" s="27" customFormat="1" ht="14.25" customHeight="1" x14ac:dyDescent="0.25">
      <c r="A12" s="28" t="s">
        <v>220</v>
      </c>
      <c r="B12" s="57">
        <v>0.3</v>
      </c>
      <c r="C12" s="57">
        <v>1.1000000000000001</v>
      </c>
      <c r="D12" s="57">
        <v>1.1000000000000001</v>
      </c>
      <c r="E12" s="57">
        <v>4.5</v>
      </c>
      <c r="F12" s="57">
        <v>1.6</v>
      </c>
      <c r="G12" s="57">
        <v>3.1</v>
      </c>
      <c r="H12" s="57">
        <v>3.4</v>
      </c>
      <c r="I12" s="57">
        <v>7.6</v>
      </c>
      <c r="J12" s="57">
        <v>0.2</v>
      </c>
      <c r="K12" s="57">
        <v>0.6</v>
      </c>
      <c r="L12" s="57">
        <v>1.9</v>
      </c>
      <c r="M12" s="57">
        <v>2</v>
      </c>
      <c r="N12" s="57">
        <v>0</v>
      </c>
      <c r="O12" s="57">
        <v>0</v>
      </c>
      <c r="P12" s="57">
        <v>0</v>
      </c>
      <c r="Q12" s="57">
        <v>0</v>
      </c>
      <c r="R12" s="57">
        <v>0</v>
      </c>
      <c r="S12" s="57">
        <v>0</v>
      </c>
      <c r="T12" s="57">
        <v>0</v>
      </c>
      <c r="U12" s="57">
        <v>0</v>
      </c>
      <c r="V12" s="57">
        <v>0</v>
      </c>
      <c r="W12" s="57">
        <v>0</v>
      </c>
      <c r="X12" s="57">
        <v>0</v>
      </c>
      <c r="Y12" s="57">
        <v>0</v>
      </c>
      <c r="Z12" s="57">
        <v>0</v>
      </c>
      <c r="AA12" s="57">
        <v>0</v>
      </c>
      <c r="AB12" s="57">
        <v>0</v>
      </c>
      <c r="AC12" s="57">
        <v>0</v>
      </c>
      <c r="AD12" s="57">
        <v>0</v>
      </c>
      <c r="AE12" s="57">
        <v>0</v>
      </c>
      <c r="AF12" s="57">
        <v>0</v>
      </c>
      <c r="AG12" s="57">
        <v>0</v>
      </c>
      <c r="AH12" s="57">
        <v>0</v>
      </c>
      <c r="AI12" s="57">
        <v>0</v>
      </c>
      <c r="AJ12" s="57">
        <v>0</v>
      </c>
      <c r="AK12" s="57">
        <v>0</v>
      </c>
      <c r="AL12" s="225"/>
      <c r="AM12" s="28" t="s">
        <v>220</v>
      </c>
      <c r="AN12" s="414">
        <v>1.6</v>
      </c>
      <c r="AO12" s="414">
        <v>1.5</v>
      </c>
      <c r="AP12" s="414">
        <v>0.29999999999999982</v>
      </c>
      <c r="AQ12" s="414">
        <v>4.1999999999999993</v>
      </c>
      <c r="AR12" s="414">
        <v>0.2</v>
      </c>
      <c r="AS12" s="414">
        <v>0.39999999999999997</v>
      </c>
      <c r="AT12" s="414">
        <v>1.2999999999999998</v>
      </c>
      <c r="AU12" s="414">
        <v>0.10000000000000009</v>
      </c>
      <c r="AV12" s="414">
        <v>0</v>
      </c>
      <c r="AW12" s="414">
        <v>0</v>
      </c>
      <c r="AX12" s="414">
        <v>0</v>
      </c>
      <c r="AY12" s="414">
        <v>0</v>
      </c>
      <c r="AZ12" s="414">
        <v>0</v>
      </c>
      <c r="BA12" s="57">
        <v>0</v>
      </c>
      <c r="BB12" s="57">
        <v>0</v>
      </c>
      <c r="BC12" s="57">
        <v>0</v>
      </c>
      <c r="BD12" s="59">
        <v>0</v>
      </c>
      <c r="BE12" s="57">
        <v>0</v>
      </c>
      <c r="BF12" s="57">
        <v>0</v>
      </c>
      <c r="BG12" s="57">
        <v>0</v>
      </c>
      <c r="BH12" s="59">
        <v>0</v>
      </c>
      <c r="BI12" s="57">
        <v>0</v>
      </c>
      <c r="BJ12" s="57">
        <v>0</v>
      </c>
      <c r="BK12" s="57">
        <v>0</v>
      </c>
      <c r="BL12" s="59">
        <v>0</v>
      </c>
      <c r="BM12" s="57">
        <v>0</v>
      </c>
      <c r="BN12" s="57">
        <v>0</v>
      </c>
      <c r="BO12" s="57">
        <v>0</v>
      </c>
      <c r="BP12" s="393">
        <v>0</v>
      </c>
      <c r="BQ12" s="57">
        <v>0</v>
      </c>
      <c r="BR12" s="57">
        <v>0</v>
      </c>
      <c r="BS12" s="57">
        <v>0</v>
      </c>
      <c r="BT12" s="225"/>
    </row>
    <row r="13" spans="1:72" s="14" customFormat="1" x14ac:dyDescent="0.2">
      <c r="A13" s="50" t="s">
        <v>148</v>
      </c>
      <c r="B13" s="57">
        <v>-4.3</v>
      </c>
      <c r="C13" s="57">
        <v>-8.3000000000000007</v>
      </c>
      <c r="D13" s="57">
        <v>-13</v>
      </c>
      <c r="E13" s="57">
        <v>-16.600000000000001</v>
      </c>
      <c r="F13" s="57">
        <v>-4.5</v>
      </c>
      <c r="G13" s="57">
        <v>-9.8000000000000007</v>
      </c>
      <c r="H13" s="57">
        <v>-15.2</v>
      </c>
      <c r="I13" s="57">
        <v>-20.099999999999998</v>
      </c>
      <c r="J13" s="57">
        <v>-4.8</v>
      </c>
      <c r="K13" s="57">
        <v>-8.5</v>
      </c>
      <c r="L13" s="57">
        <v>-12.5</v>
      </c>
      <c r="M13" s="57">
        <v>-16.399999999999999</v>
      </c>
      <c r="N13" s="57">
        <v>-4</v>
      </c>
      <c r="O13" s="57">
        <v>-6.6000000000000005</v>
      </c>
      <c r="P13" s="57">
        <v>-6.8</v>
      </c>
      <c r="Q13" s="57">
        <v>-11.799999999999999</v>
      </c>
      <c r="R13" s="57">
        <v>-4.2</v>
      </c>
      <c r="S13" s="57">
        <v>-7.7</v>
      </c>
      <c r="T13" s="57">
        <v>-11.8</v>
      </c>
      <c r="U13" s="57">
        <v>-20.5</v>
      </c>
      <c r="V13" s="57">
        <v>-5.9</v>
      </c>
      <c r="W13" s="57">
        <v>-11.799999999999999</v>
      </c>
      <c r="X13" s="57">
        <v>-16.3</v>
      </c>
      <c r="Y13" s="57">
        <v>-18.600000000000001</v>
      </c>
      <c r="Z13" s="57">
        <v>-4.2</v>
      </c>
      <c r="AA13" s="57">
        <v>-8.4</v>
      </c>
      <c r="AB13" s="57">
        <v>-12.8</v>
      </c>
      <c r="AC13" s="57">
        <v>-14</v>
      </c>
      <c r="AD13" s="57">
        <v>-1.9</v>
      </c>
      <c r="AE13" s="57">
        <v>-5.8</v>
      </c>
      <c r="AF13" s="57">
        <v>-8.2999999999999989</v>
      </c>
      <c r="AG13" s="57">
        <v>-10.5</v>
      </c>
      <c r="AH13" s="57">
        <v>-3</v>
      </c>
      <c r="AI13" s="57">
        <v>-6.3</v>
      </c>
      <c r="AJ13" s="57">
        <v>-8.6</v>
      </c>
      <c r="AK13" s="57">
        <v>-7.4</v>
      </c>
      <c r="AL13" s="225"/>
      <c r="AM13" s="50" t="s">
        <v>148</v>
      </c>
      <c r="AN13" s="414">
        <v>-4.5</v>
      </c>
      <c r="AO13" s="414">
        <v>-5.3000000000000007</v>
      </c>
      <c r="AP13" s="414">
        <v>-5.3999999999999986</v>
      </c>
      <c r="AQ13" s="414">
        <v>-4.8999999999999986</v>
      </c>
      <c r="AR13" s="414">
        <v>-4.8</v>
      </c>
      <c r="AS13" s="414">
        <v>-3.7</v>
      </c>
      <c r="AT13" s="414">
        <v>-4</v>
      </c>
      <c r="AU13" s="414">
        <v>-3.8999999999999986</v>
      </c>
      <c r="AV13" s="414">
        <v>-4</v>
      </c>
      <c r="AW13" s="414">
        <v>-2.6000000000000005</v>
      </c>
      <c r="AX13" s="414">
        <v>-0.19999999999999929</v>
      </c>
      <c r="AY13" s="414">
        <v>-4.9999999999999991</v>
      </c>
      <c r="AZ13" s="414">
        <v>-4.2</v>
      </c>
      <c r="BA13" s="59">
        <v>-3.5</v>
      </c>
      <c r="BB13" s="59">
        <v>-4.1000000000000005</v>
      </c>
      <c r="BC13" s="59">
        <v>-8.6999999999999993</v>
      </c>
      <c r="BD13" s="59">
        <v>-5.9</v>
      </c>
      <c r="BE13" s="59">
        <v>-5.8999999999999986</v>
      </c>
      <c r="BF13" s="57">
        <v>-4.5000000000000018</v>
      </c>
      <c r="BG13" s="59">
        <v>-2.3000000000000007</v>
      </c>
      <c r="BH13" s="59">
        <v>-4.2</v>
      </c>
      <c r="BI13" s="59">
        <v>-4.2</v>
      </c>
      <c r="BJ13" s="57">
        <v>-4.4000000000000004</v>
      </c>
      <c r="BK13" s="59">
        <v>-1.1999999999999993</v>
      </c>
      <c r="BL13" s="59">
        <v>-1.9</v>
      </c>
      <c r="BM13" s="59">
        <v>-3.9</v>
      </c>
      <c r="BN13" s="59">
        <v>-2.4999999999999991</v>
      </c>
      <c r="BO13" s="59">
        <v>-2.2000000000000011</v>
      </c>
      <c r="BP13" s="393">
        <v>-3</v>
      </c>
      <c r="BQ13" s="393">
        <v>-3.3</v>
      </c>
      <c r="BR13" s="393">
        <v>-2.2999999999999998</v>
      </c>
      <c r="BS13" s="57">
        <v>1.1999999999999993</v>
      </c>
      <c r="BT13" s="225"/>
    </row>
    <row r="14" spans="1:72" s="14" customFormat="1" ht="16.5" customHeight="1" x14ac:dyDescent="0.2">
      <c r="A14" s="50" t="s">
        <v>149</v>
      </c>
      <c r="B14" s="57">
        <v>-0.2</v>
      </c>
      <c r="C14" s="57">
        <v>-0.1</v>
      </c>
      <c r="D14" s="57">
        <v>-0.1</v>
      </c>
      <c r="E14" s="57">
        <v>-0.3</v>
      </c>
      <c r="F14" s="57">
        <v>-0.2</v>
      </c>
      <c r="G14" s="57">
        <v>-1.1000000000000001</v>
      </c>
      <c r="H14" s="57">
        <v>-1.8</v>
      </c>
      <c r="I14" s="57">
        <v>-1.9</v>
      </c>
      <c r="J14" s="57">
        <v>0.1</v>
      </c>
      <c r="K14" s="57">
        <v>0</v>
      </c>
      <c r="L14" s="57">
        <v>0</v>
      </c>
      <c r="M14" s="57">
        <v>0</v>
      </c>
      <c r="N14" s="57">
        <v>-0.1</v>
      </c>
      <c r="O14" s="57">
        <v>0</v>
      </c>
      <c r="P14" s="57">
        <v>0.19999999999999998</v>
      </c>
      <c r="Q14" s="57">
        <v>0.3</v>
      </c>
      <c r="R14" s="57">
        <v>0.6</v>
      </c>
      <c r="S14" s="57">
        <v>0.6</v>
      </c>
      <c r="T14" s="57">
        <v>-0.9</v>
      </c>
      <c r="U14" s="57">
        <v>-0.5</v>
      </c>
      <c r="V14" s="57">
        <v>0.4</v>
      </c>
      <c r="W14" s="57">
        <v>1.5</v>
      </c>
      <c r="X14" s="57">
        <v>2.2000000000000002</v>
      </c>
      <c r="Y14" s="57">
        <v>1.9</v>
      </c>
      <c r="Z14" s="57">
        <v>0.9</v>
      </c>
      <c r="AA14" s="57">
        <v>3</v>
      </c>
      <c r="AB14" s="57">
        <v>2.1</v>
      </c>
      <c r="AC14" s="57">
        <v>-0.10000000000000009</v>
      </c>
      <c r="AD14" s="57">
        <v>-3.2</v>
      </c>
      <c r="AE14" s="57">
        <v>-2.5</v>
      </c>
      <c r="AF14" s="57">
        <v>-1.9</v>
      </c>
      <c r="AG14" s="57">
        <v>-1.2</v>
      </c>
      <c r="AH14" s="57">
        <v>-0.60000000000000009</v>
      </c>
      <c r="AI14" s="57">
        <v>0.7</v>
      </c>
      <c r="AJ14" s="57">
        <v>1.4</v>
      </c>
      <c r="AK14" s="57">
        <v>1.4</v>
      </c>
      <c r="AL14" s="225"/>
      <c r="AM14" s="50" t="s">
        <v>149</v>
      </c>
      <c r="AN14" s="414">
        <v>-0.2</v>
      </c>
      <c r="AO14" s="414">
        <v>-0.90000000000000013</v>
      </c>
      <c r="AP14" s="414">
        <v>-0.7</v>
      </c>
      <c r="AQ14" s="414">
        <v>-9.9999999999999867E-2</v>
      </c>
      <c r="AR14" s="414">
        <v>0.1</v>
      </c>
      <c r="AS14" s="414">
        <v>-0.1</v>
      </c>
      <c r="AT14" s="414">
        <v>0</v>
      </c>
      <c r="AU14" s="414">
        <v>0</v>
      </c>
      <c r="AV14" s="414">
        <v>-0.1</v>
      </c>
      <c r="AW14" s="414">
        <v>0.1</v>
      </c>
      <c r="AX14" s="414">
        <v>0.19999999999999998</v>
      </c>
      <c r="AY14" s="414">
        <v>0.1</v>
      </c>
      <c r="AZ14" s="414">
        <v>0.6</v>
      </c>
      <c r="BA14" s="57">
        <v>0</v>
      </c>
      <c r="BB14" s="57">
        <v>-1.5</v>
      </c>
      <c r="BC14" s="57">
        <v>0.4</v>
      </c>
      <c r="BD14" s="59">
        <v>0.4</v>
      </c>
      <c r="BE14" s="57">
        <v>1.1000000000000001</v>
      </c>
      <c r="BF14" s="57">
        <v>0.70000000000000018</v>
      </c>
      <c r="BG14" s="57">
        <v>-0.30000000000000027</v>
      </c>
      <c r="BH14" s="59">
        <v>0.9</v>
      </c>
      <c r="BI14" s="57">
        <v>2.1</v>
      </c>
      <c r="BJ14" s="57">
        <v>-0.89999999999999991</v>
      </c>
      <c r="BK14" s="57">
        <v>-2.2000000000000002</v>
      </c>
      <c r="BL14" s="59">
        <v>-3.2</v>
      </c>
      <c r="BM14" s="57">
        <v>0.70000000000000018</v>
      </c>
      <c r="BN14" s="57">
        <v>0.60000000000000009</v>
      </c>
      <c r="BO14" s="57">
        <v>0.7</v>
      </c>
      <c r="BP14" s="393">
        <v>-0.60000000000000009</v>
      </c>
      <c r="BQ14" s="57">
        <v>1.3</v>
      </c>
      <c r="BR14" s="57">
        <v>0.7</v>
      </c>
      <c r="BS14" s="57">
        <v>0</v>
      </c>
      <c r="BT14" s="225"/>
    </row>
    <row r="15" spans="1:72" s="14" customFormat="1" x14ac:dyDescent="0.2">
      <c r="A15" s="50" t="s">
        <v>150</v>
      </c>
      <c r="B15" s="57">
        <v>0</v>
      </c>
      <c r="C15" s="57">
        <v>0</v>
      </c>
      <c r="D15" s="57">
        <v>0</v>
      </c>
      <c r="E15" s="57">
        <v>-5.4</v>
      </c>
      <c r="F15" s="57">
        <v>0</v>
      </c>
      <c r="G15" s="57">
        <v>27.3</v>
      </c>
      <c r="H15" s="57">
        <v>21.299999999999997</v>
      </c>
      <c r="I15" s="57">
        <v>-2</v>
      </c>
      <c r="J15" s="57">
        <v>0</v>
      </c>
      <c r="K15" s="57">
        <v>0</v>
      </c>
      <c r="L15" s="57">
        <v>0</v>
      </c>
      <c r="M15" s="57">
        <v>-0.6</v>
      </c>
      <c r="N15" s="57">
        <v>0</v>
      </c>
      <c r="O15" s="57">
        <v>0.2</v>
      </c>
      <c r="P15" s="57">
        <v>0.89999999999999991</v>
      </c>
      <c r="Q15" s="57">
        <v>0.6</v>
      </c>
      <c r="R15" s="57">
        <v>0</v>
      </c>
      <c r="S15" s="57">
        <v>1.8</v>
      </c>
      <c r="T15" s="57">
        <v>1.8</v>
      </c>
      <c r="U15" s="57">
        <v>1.7999999999999998</v>
      </c>
      <c r="V15" s="57">
        <v>0</v>
      </c>
      <c r="W15" s="57">
        <v>0</v>
      </c>
      <c r="X15" s="57">
        <v>0.4</v>
      </c>
      <c r="Y15" s="57">
        <v>3.5</v>
      </c>
      <c r="Z15" s="57">
        <v>0</v>
      </c>
      <c r="AA15" s="57">
        <v>0</v>
      </c>
      <c r="AB15" s="57">
        <v>-1.6</v>
      </c>
      <c r="AC15" s="57">
        <v>-4.7</v>
      </c>
      <c r="AD15" s="57">
        <v>-1.5</v>
      </c>
      <c r="AE15" s="57">
        <v>-7.4</v>
      </c>
      <c r="AF15" s="57">
        <v>-8.3000000000000007</v>
      </c>
      <c r="AG15" s="57">
        <v>-20.9</v>
      </c>
      <c r="AH15" s="57">
        <v>0</v>
      </c>
      <c r="AI15" s="57">
        <v>-2.9</v>
      </c>
      <c r="AJ15" s="57">
        <v>-3.4</v>
      </c>
      <c r="AK15" s="57">
        <v>-3.7</v>
      </c>
      <c r="AL15" s="225"/>
      <c r="AM15" s="50" t="s">
        <v>150</v>
      </c>
      <c r="AN15" s="414">
        <v>0</v>
      </c>
      <c r="AO15" s="414">
        <v>27.3</v>
      </c>
      <c r="AP15" s="414">
        <v>-6.0000000000000036</v>
      </c>
      <c r="AQ15" s="414">
        <v>-23.299999999999997</v>
      </c>
      <c r="AR15" s="414">
        <v>0</v>
      </c>
      <c r="AS15" s="414">
        <v>0</v>
      </c>
      <c r="AT15" s="414">
        <v>0</v>
      </c>
      <c r="AU15" s="414">
        <v>-0.6</v>
      </c>
      <c r="AV15" s="414">
        <v>0</v>
      </c>
      <c r="AW15" s="414">
        <v>0.2</v>
      </c>
      <c r="AX15" s="414">
        <v>0.7</v>
      </c>
      <c r="AY15" s="414">
        <v>-0.29999999999999993</v>
      </c>
      <c r="AZ15" s="414">
        <v>0</v>
      </c>
      <c r="BA15" s="57">
        <v>1.8</v>
      </c>
      <c r="BB15" s="57">
        <v>0</v>
      </c>
      <c r="BC15" s="57">
        <v>0</v>
      </c>
      <c r="BD15" s="59">
        <v>0</v>
      </c>
      <c r="BE15" s="57">
        <v>0</v>
      </c>
      <c r="BF15" s="57">
        <v>0.4</v>
      </c>
      <c r="BG15" s="57">
        <v>3.1</v>
      </c>
      <c r="BH15" s="59">
        <v>0</v>
      </c>
      <c r="BI15" s="57">
        <v>0</v>
      </c>
      <c r="BJ15" s="57">
        <v>-1.6</v>
      </c>
      <c r="BK15" s="57">
        <v>-3.1</v>
      </c>
      <c r="BL15" s="59">
        <v>-1.5</v>
      </c>
      <c r="BM15" s="57">
        <v>-5.9</v>
      </c>
      <c r="BN15" s="57">
        <v>-0.90000000000000036</v>
      </c>
      <c r="BO15" s="57">
        <v>-12.599999999999998</v>
      </c>
      <c r="BP15" s="393">
        <v>0</v>
      </c>
      <c r="BQ15" s="57">
        <v>-2.9</v>
      </c>
      <c r="BR15" s="57">
        <v>-0.5</v>
      </c>
      <c r="BS15" s="57">
        <v>-0.30000000000000027</v>
      </c>
      <c r="BT15" s="225"/>
    </row>
    <row r="16" spans="1:72" s="14" customFormat="1" x14ac:dyDescent="0.2">
      <c r="A16" s="51" t="s">
        <v>151</v>
      </c>
      <c r="B16" s="60">
        <v>12.249999999999993</v>
      </c>
      <c r="C16" s="60">
        <v>27.589999999999996</v>
      </c>
      <c r="D16" s="60">
        <v>37.44</v>
      </c>
      <c r="E16" s="60">
        <v>47.899999999999991</v>
      </c>
      <c r="F16" s="60">
        <v>15.300000000000008</v>
      </c>
      <c r="G16" s="60">
        <v>63.100000000000023</v>
      </c>
      <c r="H16" s="60">
        <v>74.000000000000014</v>
      </c>
      <c r="I16" s="60">
        <v>66.799999999999983</v>
      </c>
      <c r="J16" s="60">
        <v>21.200000000000003</v>
      </c>
      <c r="K16" s="60">
        <v>47.000000000000007</v>
      </c>
      <c r="L16" s="60">
        <v>67.900000000000006</v>
      </c>
      <c r="M16" s="60">
        <v>94.200000000000017</v>
      </c>
      <c r="N16" s="60">
        <v>25.000000000000007</v>
      </c>
      <c r="O16" s="60">
        <v>50.700000000000024</v>
      </c>
      <c r="P16" s="60">
        <v>81.400000000000034</v>
      </c>
      <c r="Q16" s="60">
        <v>102.4</v>
      </c>
      <c r="R16" s="60">
        <v>28.900000000000006</v>
      </c>
      <c r="S16" s="60">
        <v>68.899999999999977</v>
      </c>
      <c r="T16" s="60">
        <v>94.700000000000017</v>
      </c>
      <c r="U16" s="60">
        <v>113.79999999999994</v>
      </c>
      <c r="V16" s="60">
        <v>31.200000000000017</v>
      </c>
      <c r="W16" s="60">
        <v>67.90000000000002</v>
      </c>
      <c r="X16" s="60">
        <v>106.99999999999999</v>
      </c>
      <c r="Y16" s="60">
        <v>142.59999999999997</v>
      </c>
      <c r="Z16" s="60">
        <v>46.000000000000007</v>
      </c>
      <c r="AA16" s="60">
        <v>102.79999999999998</v>
      </c>
      <c r="AB16" s="60">
        <v>148.99999999999989</v>
      </c>
      <c r="AC16" s="60">
        <v>190.99999999999997</v>
      </c>
      <c r="AD16" s="60">
        <v>62.59999999999998</v>
      </c>
      <c r="AE16" s="60">
        <v>117.49999999999993</v>
      </c>
      <c r="AF16" s="259">
        <v>184.79999999999987</v>
      </c>
      <c r="AG16" s="60">
        <v>232.8000000000001</v>
      </c>
      <c r="AH16" s="60">
        <v>71.099999999999994</v>
      </c>
      <c r="AI16" s="60">
        <v>147.69999999999996</v>
      </c>
      <c r="AJ16" s="60">
        <v>222.79999999999993</v>
      </c>
      <c r="AK16" s="60">
        <v>300.39999999999992</v>
      </c>
      <c r="AL16" s="225"/>
      <c r="AM16" s="51" t="s">
        <v>151</v>
      </c>
      <c r="AN16" s="415">
        <v>15.300000000000008</v>
      </c>
      <c r="AO16" s="415">
        <v>47.800000000000011</v>
      </c>
      <c r="AP16" s="415">
        <v>10.899999999999991</v>
      </c>
      <c r="AQ16" s="415">
        <v>-7.2000000000000313</v>
      </c>
      <c r="AR16" s="415">
        <v>21.200000000000003</v>
      </c>
      <c r="AS16" s="415">
        <v>25.800000000000004</v>
      </c>
      <c r="AT16" s="415">
        <v>20.9</v>
      </c>
      <c r="AU16" s="415">
        <v>26.300000000000011</v>
      </c>
      <c r="AV16" s="415">
        <v>25.000000000000007</v>
      </c>
      <c r="AW16" s="415">
        <v>25.700000000000017</v>
      </c>
      <c r="AX16" s="415">
        <v>30.70000000000001</v>
      </c>
      <c r="AY16" s="415">
        <v>20.999999999999972</v>
      </c>
      <c r="AZ16" s="415">
        <v>28.900000000000006</v>
      </c>
      <c r="BA16" s="69">
        <v>39.999999999999986</v>
      </c>
      <c r="BB16" s="69">
        <v>25.80000000000004</v>
      </c>
      <c r="BC16" s="69">
        <v>19.099999999999923</v>
      </c>
      <c r="BD16" s="60">
        <v>31.200000000000017</v>
      </c>
      <c r="BE16" s="69">
        <v>36.700000000000003</v>
      </c>
      <c r="BF16" s="60">
        <v>39.10000000000003</v>
      </c>
      <c r="BG16" s="69">
        <v>35.59999999999998</v>
      </c>
      <c r="BH16" s="60">
        <v>46.000000000000007</v>
      </c>
      <c r="BI16" s="69">
        <v>56.799999999999976</v>
      </c>
      <c r="BJ16" s="60">
        <v>46.199999999999903</v>
      </c>
      <c r="BK16" s="69">
        <v>42.000000000000085</v>
      </c>
      <c r="BL16" s="60">
        <v>62.59999999999998</v>
      </c>
      <c r="BM16" s="69">
        <v>54.899999999999949</v>
      </c>
      <c r="BN16" s="69">
        <v>67.29999999999994</v>
      </c>
      <c r="BO16" s="69">
        <v>48.000000000000227</v>
      </c>
      <c r="BP16" s="60">
        <v>71.099999999999994</v>
      </c>
      <c r="BQ16" s="69">
        <v>76.599999999999966</v>
      </c>
      <c r="BR16" s="69">
        <v>75.099999999999966</v>
      </c>
      <c r="BS16" s="69">
        <v>77.599999999999994</v>
      </c>
      <c r="BT16" s="225"/>
    </row>
    <row r="17" spans="1:72" s="14" customFormat="1" x14ac:dyDescent="0.2">
      <c r="A17" s="50" t="s">
        <v>152</v>
      </c>
      <c r="B17" s="57">
        <v>-2.1</v>
      </c>
      <c r="C17" s="57">
        <v>-3.9000000000000004</v>
      </c>
      <c r="D17" s="57">
        <v>-5.0999999999999996</v>
      </c>
      <c r="E17" s="57">
        <v>-9.9</v>
      </c>
      <c r="F17" s="57">
        <v>-4.0999999999999996</v>
      </c>
      <c r="G17" s="57">
        <v>-14.3</v>
      </c>
      <c r="H17" s="57">
        <v>-19.399999999999999</v>
      </c>
      <c r="I17" s="57">
        <v>-11.8</v>
      </c>
      <c r="J17" s="57">
        <v>-5.6999999999999993</v>
      </c>
      <c r="K17" s="57">
        <v>-10.8</v>
      </c>
      <c r="L17" s="57">
        <v>-16.399999999999999</v>
      </c>
      <c r="M17" s="57">
        <v>-24.4</v>
      </c>
      <c r="N17" s="57">
        <v>-7.1</v>
      </c>
      <c r="O17" s="57">
        <v>-13.399999999999999</v>
      </c>
      <c r="P17" s="57">
        <v>-23.2</v>
      </c>
      <c r="Q17" s="57">
        <v>-28.7</v>
      </c>
      <c r="R17" s="57">
        <v>-8.6</v>
      </c>
      <c r="S17" s="57">
        <v>-20</v>
      </c>
      <c r="T17" s="57">
        <v>-27.5</v>
      </c>
      <c r="U17" s="57">
        <v>-32.599999999999994</v>
      </c>
      <c r="V17" s="57">
        <v>-9.3000000000000007</v>
      </c>
      <c r="W17" s="57">
        <v>-21</v>
      </c>
      <c r="X17" s="57">
        <v>-33</v>
      </c>
      <c r="Y17" s="57">
        <v>-42.400000000000006</v>
      </c>
      <c r="Z17" s="57">
        <v>-13.5</v>
      </c>
      <c r="AA17" s="57">
        <v>-30.2</v>
      </c>
      <c r="AB17" s="57">
        <v>-42.8</v>
      </c>
      <c r="AC17" s="57">
        <v>-55.900000000000006</v>
      </c>
      <c r="AD17" s="57">
        <v>-18.600000000000001</v>
      </c>
      <c r="AE17" s="57">
        <v>-34.700000000000003</v>
      </c>
      <c r="AF17" s="57">
        <v>-54.6</v>
      </c>
      <c r="AG17" s="57">
        <v>-70</v>
      </c>
      <c r="AH17" s="57">
        <v>-21.200000000000003</v>
      </c>
      <c r="AI17" s="57">
        <v>-47</v>
      </c>
      <c r="AJ17" s="57">
        <v>-68.7</v>
      </c>
      <c r="AK17" s="57">
        <v>-91</v>
      </c>
      <c r="AL17" s="225"/>
      <c r="AM17" s="50" t="s">
        <v>152</v>
      </c>
      <c r="AN17" s="414">
        <v>-4.0999999999999996</v>
      </c>
      <c r="AO17" s="414">
        <v>-10.200000000000001</v>
      </c>
      <c r="AP17" s="414">
        <v>-5.0999999999999979</v>
      </c>
      <c r="AQ17" s="414">
        <v>7.5999999999999979</v>
      </c>
      <c r="AR17" s="414">
        <v>-5.6999999999999993</v>
      </c>
      <c r="AS17" s="414">
        <v>-5.1000000000000014</v>
      </c>
      <c r="AT17" s="414">
        <v>-5.5999999999999979</v>
      </c>
      <c r="AU17" s="414">
        <v>-8</v>
      </c>
      <c r="AV17" s="414">
        <v>-7.1</v>
      </c>
      <c r="AW17" s="414">
        <v>-6.2999999999999989</v>
      </c>
      <c r="AX17" s="414">
        <v>-9.8000000000000007</v>
      </c>
      <c r="AY17" s="414">
        <v>-5.5</v>
      </c>
      <c r="AZ17" s="414">
        <v>-8.6</v>
      </c>
      <c r="BA17" s="59">
        <v>-11.4</v>
      </c>
      <c r="BB17" s="59">
        <v>-7.5</v>
      </c>
      <c r="BC17" s="59">
        <v>-5.0999999999999943</v>
      </c>
      <c r="BD17" s="59">
        <v>-9.3000000000000007</v>
      </c>
      <c r="BE17" s="59">
        <v>-11.7</v>
      </c>
      <c r="BF17" s="57">
        <v>-12</v>
      </c>
      <c r="BG17" s="59">
        <v>-9.4000000000000057</v>
      </c>
      <c r="BH17" s="59">
        <v>-13.5</v>
      </c>
      <c r="BI17" s="59">
        <v>-16.7</v>
      </c>
      <c r="BJ17" s="57">
        <v>-12.599999999999998</v>
      </c>
      <c r="BK17" s="59">
        <v>-13.100000000000009</v>
      </c>
      <c r="BL17" s="59">
        <v>-18.600000000000001</v>
      </c>
      <c r="BM17" s="59">
        <v>-16.100000000000001</v>
      </c>
      <c r="BN17" s="59">
        <v>-19.899999999999999</v>
      </c>
      <c r="BO17" s="59">
        <v>-15.399999999999999</v>
      </c>
      <c r="BP17" s="393">
        <v>-21.200000000000003</v>
      </c>
      <c r="BQ17" s="393">
        <v>-25.799999999999997</v>
      </c>
      <c r="BR17" s="393">
        <v>-21.700000000000003</v>
      </c>
      <c r="BS17" s="57">
        <v>-22.299999999999997</v>
      </c>
      <c r="BT17" s="225"/>
    </row>
    <row r="18" spans="1:72" s="14" customFormat="1" x14ac:dyDescent="0.2">
      <c r="A18" s="50" t="s">
        <v>153</v>
      </c>
      <c r="B18" s="57">
        <v>0</v>
      </c>
      <c r="C18" s="57">
        <v>0</v>
      </c>
      <c r="D18" s="57">
        <v>0</v>
      </c>
      <c r="E18" s="57">
        <v>0</v>
      </c>
      <c r="F18" s="57">
        <v>0</v>
      </c>
      <c r="G18" s="57">
        <v>0</v>
      </c>
      <c r="H18" s="57">
        <v>0</v>
      </c>
      <c r="I18" s="57">
        <v>0</v>
      </c>
      <c r="J18" s="57">
        <v>0</v>
      </c>
      <c r="K18" s="57">
        <v>0</v>
      </c>
      <c r="L18" s="57">
        <v>-0.2</v>
      </c>
      <c r="M18" s="57">
        <v>-0.6</v>
      </c>
      <c r="N18" s="57">
        <v>-0.9</v>
      </c>
      <c r="O18" s="57">
        <v>-1.6</v>
      </c>
      <c r="P18" s="57">
        <v>-2.2000000000000002</v>
      </c>
      <c r="Q18" s="57">
        <v>-2.5</v>
      </c>
      <c r="R18" s="57">
        <v>-0.6</v>
      </c>
      <c r="S18" s="57">
        <v>-0.7</v>
      </c>
      <c r="T18" s="57">
        <v>-0.7</v>
      </c>
      <c r="U18" s="57">
        <v>-0.8</v>
      </c>
      <c r="V18" s="57">
        <v>0</v>
      </c>
      <c r="W18" s="57">
        <v>0</v>
      </c>
      <c r="X18" s="57">
        <v>0</v>
      </c>
      <c r="Y18" s="57">
        <v>0</v>
      </c>
      <c r="Z18" s="57">
        <v>-0.1</v>
      </c>
      <c r="AA18" s="57">
        <v>-0.2</v>
      </c>
      <c r="AB18" s="57">
        <v>-0.5</v>
      </c>
      <c r="AC18" s="57">
        <v>-0.9</v>
      </c>
      <c r="AD18" s="57">
        <v>-0.3</v>
      </c>
      <c r="AE18" s="57">
        <v>-0.6</v>
      </c>
      <c r="AF18" s="57">
        <v>-0.8</v>
      </c>
      <c r="AG18" s="57">
        <v>-0.9</v>
      </c>
      <c r="AH18" s="57">
        <v>-0.1</v>
      </c>
      <c r="AI18" s="57">
        <v>-0.5</v>
      </c>
      <c r="AJ18" s="57">
        <v>-1</v>
      </c>
      <c r="AK18" s="57">
        <v>-0.9</v>
      </c>
      <c r="AL18" s="225"/>
      <c r="AM18" s="50" t="s">
        <v>153</v>
      </c>
      <c r="AN18" s="414">
        <v>0</v>
      </c>
      <c r="AO18" s="414">
        <v>0</v>
      </c>
      <c r="AP18" s="414">
        <v>0</v>
      </c>
      <c r="AQ18" s="414">
        <v>0</v>
      </c>
      <c r="AR18" s="414">
        <v>0</v>
      </c>
      <c r="AS18" s="414">
        <v>0</v>
      </c>
      <c r="AT18" s="414">
        <v>-0.2</v>
      </c>
      <c r="AU18" s="414">
        <v>-0.39999999999999997</v>
      </c>
      <c r="AV18" s="414">
        <v>-0.9</v>
      </c>
      <c r="AW18" s="414">
        <v>-0.70000000000000007</v>
      </c>
      <c r="AX18" s="414">
        <v>-0.60000000000000009</v>
      </c>
      <c r="AY18" s="414">
        <v>-0.29999999999999982</v>
      </c>
      <c r="AZ18" s="414">
        <v>-0.6</v>
      </c>
      <c r="BA18" s="57">
        <v>-9.9999999999999978E-2</v>
      </c>
      <c r="BB18" s="57">
        <v>0</v>
      </c>
      <c r="BC18" s="57">
        <v>-0.10000000000000009</v>
      </c>
      <c r="BD18" s="59">
        <v>0</v>
      </c>
      <c r="BE18" s="57">
        <v>0</v>
      </c>
      <c r="BF18" s="57">
        <v>0</v>
      </c>
      <c r="BG18" s="57">
        <v>0</v>
      </c>
      <c r="BH18" s="59">
        <v>-0.1</v>
      </c>
      <c r="BI18" s="57">
        <v>-0.1</v>
      </c>
      <c r="BJ18" s="57">
        <v>-0.3</v>
      </c>
      <c r="BK18" s="57">
        <v>-0.4</v>
      </c>
      <c r="BL18" s="59">
        <v>-0.3</v>
      </c>
      <c r="BM18" s="57">
        <v>-0.3</v>
      </c>
      <c r="BN18" s="57">
        <v>-0.20000000000000007</v>
      </c>
      <c r="BO18" s="57">
        <v>-9.9999999999999978E-2</v>
      </c>
      <c r="BP18" s="393">
        <v>-0.1</v>
      </c>
      <c r="BQ18" s="57">
        <v>-0.4</v>
      </c>
      <c r="BR18" s="57">
        <v>-0.5</v>
      </c>
      <c r="BS18" s="57">
        <v>9.9999999999999978E-2</v>
      </c>
      <c r="BT18" s="225"/>
    </row>
    <row r="19" spans="1:72" s="14" customFormat="1" x14ac:dyDescent="0.2">
      <c r="A19" s="49" t="s">
        <v>154</v>
      </c>
      <c r="B19" s="62">
        <v>10.149999999999995</v>
      </c>
      <c r="C19" s="62">
        <v>23.689999999999994</v>
      </c>
      <c r="D19" s="62">
        <v>32.340000000000003</v>
      </c>
      <c r="E19" s="62">
        <v>37.999999999999993</v>
      </c>
      <c r="F19" s="62">
        <v>11.200000000000008</v>
      </c>
      <c r="G19" s="62">
        <v>48.800000000000026</v>
      </c>
      <c r="H19" s="62">
        <v>54.600000000000016</v>
      </c>
      <c r="I19" s="62">
        <v>54.999999999999986</v>
      </c>
      <c r="J19" s="62">
        <v>15.500000000000004</v>
      </c>
      <c r="K19" s="62">
        <v>36.200000000000003</v>
      </c>
      <c r="L19" s="62">
        <v>51.300000000000004</v>
      </c>
      <c r="M19" s="62">
        <v>69.200000000000017</v>
      </c>
      <c r="N19" s="62">
        <v>17.000000000000007</v>
      </c>
      <c r="O19" s="62">
        <v>35.700000000000024</v>
      </c>
      <c r="P19" s="62">
        <v>56.000000000000028</v>
      </c>
      <c r="Q19" s="62">
        <v>71.2</v>
      </c>
      <c r="R19" s="62">
        <v>19.70000000000001</v>
      </c>
      <c r="S19" s="62">
        <v>48.199999999999974</v>
      </c>
      <c r="T19" s="62">
        <v>66.500000000000014</v>
      </c>
      <c r="U19" s="62">
        <v>80.399999999999949</v>
      </c>
      <c r="V19" s="62">
        <v>21.900000000000016</v>
      </c>
      <c r="W19" s="62">
        <v>46.90000000000002</v>
      </c>
      <c r="X19" s="62">
        <v>73.999999999999986</v>
      </c>
      <c r="Y19" s="62">
        <v>100.19999999999996</v>
      </c>
      <c r="Z19" s="62">
        <v>32.400000000000006</v>
      </c>
      <c r="AA19" s="62">
        <v>72.399999999999977</v>
      </c>
      <c r="AB19" s="62">
        <v>105.69999999999989</v>
      </c>
      <c r="AC19" s="62">
        <v>134.19999999999996</v>
      </c>
      <c r="AD19" s="62">
        <v>43.699999999999982</v>
      </c>
      <c r="AE19" s="62">
        <v>82.199999999999932</v>
      </c>
      <c r="AF19" s="261">
        <v>129.39999999999986</v>
      </c>
      <c r="AG19" s="62">
        <v>161.90000000000009</v>
      </c>
      <c r="AH19" s="62">
        <v>49.79999999999999</v>
      </c>
      <c r="AI19" s="62">
        <v>100.19999999999996</v>
      </c>
      <c r="AJ19" s="62">
        <v>153.09999999999991</v>
      </c>
      <c r="AK19" s="62">
        <v>208.49999999999991</v>
      </c>
      <c r="AL19" s="225"/>
      <c r="AM19" s="49" t="s">
        <v>154</v>
      </c>
      <c r="AN19" s="416">
        <v>11.200000000000008</v>
      </c>
      <c r="AO19" s="416">
        <v>37.600000000000016</v>
      </c>
      <c r="AP19" s="416">
        <v>5.7999999999999901</v>
      </c>
      <c r="AQ19" s="416">
        <v>0.39999999999997016</v>
      </c>
      <c r="AR19" s="416">
        <v>15.500000000000004</v>
      </c>
      <c r="AS19" s="416">
        <v>20.7</v>
      </c>
      <c r="AT19" s="416">
        <v>15.100000000000001</v>
      </c>
      <c r="AU19" s="416">
        <v>17.900000000000013</v>
      </c>
      <c r="AV19" s="416">
        <v>17.000000000000007</v>
      </c>
      <c r="AW19" s="416">
        <v>18.700000000000017</v>
      </c>
      <c r="AX19" s="416">
        <v>20.300000000000004</v>
      </c>
      <c r="AY19" s="416">
        <v>15.199999999999974</v>
      </c>
      <c r="AZ19" s="416">
        <v>19.70000000000001</v>
      </c>
      <c r="BA19" s="75">
        <v>28.499999999999986</v>
      </c>
      <c r="BB19" s="75">
        <v>18.30000000000004</v>
      </c>
      <c r="BC19" s="75">
        <v>13.899999999999935</v>
      </c>
      <c r="BD19" s="62">
        <v>21.900000000000016</v>
      </c>
      <c r="BE19" s="75">
        <v>25.000000000000004</v>
      </c>
      <c r="BF19" s="62">
        <v>27.10000000000003</v>
      </c>
      <c r="BG19" s="75">
        <v>26.199999999999974</v>
      </c>
      <c r="BH19" s="62">
        <v>32.400000000000006</v>
      </c>
      <c r="BI19" s="75">
        <v>39.999999999999972</v>
      </c>
      <c r="BJ19" s="62">
        <v>33.299999999999912</v>
      </c>
      <c r="BK19" s="75">
        <v>28.500000000000071</v>
      </c>
      <c r="BL19" s="62">
        <v>43.699999999999982</v>
      </c>
      <c r="BM19" s="75">
        <v>38.49999999999995</v>
      </c>
      <c r="BN19" s="75">
        <v>47.199999999999932</v>
      </c>
      <c r="BO19" s="75">
        <v>32.500000000000227</v>
      </c>
      <c r="BP19" s="62">
        <v>49.79999999999999</v>
      </c>
      <c r="BQ19" s="75">
        <v>50.39999999999997</v>
      </c>
      <c r="BR19" s="75">
        <v>52.899999999999949</v>
      </c>
      <c r="BS19" s="75">
        <v>55.400000000000006</v>
      </c>
      <c r="BT19" s="225"/>
    </row>
    <row r="20" spans="1:72" s="14" customFormat="1" x14ac:dyDescent="0.2">
      <c r="B20" s="61"/>
      <c r="C20" s="61"/>
      <c r="D20" s="61"/>
      <c r="E20" s="63"/>
      <c r="F20" s="57"/>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7"/>
      <c r="AK20" s="58"/>
      <c r="AN20" s="397"/>
      <c r="AO20" s="397"/>
      <c r="AP20" s="397"/>
      <c r="AQ20" s="397"/>
      <c r="AR20" s="397"/>
      <c r="AS20" s="397"/>
      <c r="AT20" s="397"/>
      <c r="AU20" s="397"/>
      <c r="AV20" s="397"/>
      <c r="AW20" s="397"/>
      <c r="AX20" s="397"/>
      <c r="AY20" s="397"/>
      <c r="AZ20" s="397"/>
    </row>
    <row r="21" spans="1:72" s="14" customFormat="1" x14ac:dyDescent="0.2">
      <c r="A21" s="50" t="s">
        <v>167</v>
      </c>
      <c r="B21" s="59">
        <v>6160.5680000000002</v>
      </c>
      <c r="C21" s="59">
        <v>6271.5020000000004</v>
      </c>
      <c r="D21" s="59">
        <v>6392.5869999999995</v>
      </c>
      <c r="E21" s="59">
        <v>6607.47</v>
      </c>
      <c r="F21" s="59">
        <v>9044.7000000000007</v>
      </c>
      <c r="G21" s="59">
        <v>9104.9</v>
      </c>
      <c r="H21" s="59">
        <v>9165.5</v>
      </c>
      <c r="I21" s="59">
        <v>9686.1</v>
      </c>
      <c r="J21" s="59">
        <v>9745.4</v>
      </c>
      <c r="K21" s="59">
        <v>9871.7999999999993</v>
      </c>
      <c r="L21" s="59">
        <v>10075</v>
      </c>
      <c r="M21" s="59">
        <v>10359.200000000001</v>
      </c>
      <c r="N21" s="59">
        <v>10477.700000000001</v>
      </c>
      <c r="O21" s="59">
        <v>10725.7</v>
      </c>
      <c r="P21" s="59">
        <v>11017.3</v>
      </c>
      <c r="Q21" s="59">
        <v>11353.8</v>
      </c>
      <c r="R21" s="59">
        <v>12101.7</v>
      </c>
      <c r="S21" s="59">
        <v>12627.5</v>
      </c>
      <c r="T21" s="59">
        <v>13008</v>
      </c>
      <c r="U21" s="59">
        <v>13183.6</v>
      </c>
      <c r="V21" s="59">
        <v>13522.1</v>
      </c>
      <c r="W21" s="59">
        <v>14029</v>
      </c>
      <c r="X21" s="59">
        <v>14268.3</v>
      </c>
      <c r="Y21" s="59">
        <v>14404.5</v>
      </c>
      <c r="Z21" s="59">
        <v>14537.8</v>
      </c>
      <c r="AA21" s="59">
        <v>14772.5</v>
      </c>
      <c r="AB21" s="59">
        <v>15072.2</v>
      </c>
      <c r="AC21" s="59">
        <v>15297.9</v>
      </c>
      <c r="AD21" s="59">
        <v>15782.6</v>
      </c>
      <c r="AE21" s="59">
        <v>16430.8</v>
      </c>
      <c r="AF21" s="59">
        <v>16714.3</v>
      </c>
      <c r="AG21" s="59">
        <v>16827.3</v>
      </c>
      <c r="AH21" s="393">
        <v>16639.337188000001</v>
      </c>
      <c r="AI21" s="393">
        <v>16876.599999999999</v>
      </c>
      <c r="AJ21" s="57">
        <v>16911.199999999997</v>
      </c>
      <c r="AK21" s="393">
        <v>16853.2</v>
      </c>
      <c r="AL21" s="225"/>
      <c r="AN21" s="397"/>
      <c r="AO21" s="397"/>
      <c r="AP21" s="397"/>
      <c r="AQ21" s="397"/>
      <c r="AR21" s="397"/>
      <c r="AS21" s="397"/>
      <c r="AT21" s="397"/>
      <c r="AU21" s="397"/>
      <c r="AV21" s="397"/>
      <c r="AW21" s="397"/>
      <c r="AX21" s="397"/>
      <c r="AY21" s="397"/>
      <c r="AZ21" s="397"/>
      <c r="BG21" s="61"/>
      <c r="BI21" s="61"/>
      <c r="BM21" s="61"/>
      <c r="BQ21" s="61"/>
      <c r="BT21" s="225"/>
    </row>
    <row r="22" spans="1:72" s="14" customFormat="1" x14ac:dyDescent="0.25">
      <c r="A22" s="78" t="s">
        <v>232</v>
      </c>
      <c r="B22" s="70">
        <v>248.8</v>
      </c>
      <c r="C22" s="70">
        <v>513.6</v>
      </c>
      <c r="D22" s="70">
        <v>767</v>
      </c>
      <c r="E22" s="70">
        <v>1074.0999999999999</v>
      </c>
      <c r="F22" s="70">
        <v>232.5</v>
      </c>
      <c r="G22" s="59">
        <v>532.6</v>
      </c>
      <c r="H22" s="57">
        <v>841.1</v>
      </c>
      <c r="I22" s="59">
        <v>1240.9000000000001</v>
      </c>
      <c r="J22" s="59">
        <v>310.10000000000002</v>
      </c>
      <c r="K22" s="59">
        <v>694.5</v>
      </c>
      <c r="L22" s="59">
        <v>1124.0999999999999</v>
      </c>
      <c r="M22" s="59">
        <v>1594</v>
      </c>
      <c r="N22" s="59">
        <v>377.4</v>
      </c>
      <c r="O22" s="59">
        <v>829</v>
      </c>
      <c r="P22" s="59">
        <v>1234.2</v>
      </c>
      <c r="Q22" s="59">
        <v>1782.6</v>
      </c>
      <c r="R22" s="59">
        <v>555.5</v>
      </c>
      <c r="S22" s="59">
        <v>1312.7</v>
      </c>
      <c r="T22" s="59">
        <v>1791</v>
      </c>
      <c r="U22" s="59">
        <v>2173.1999999999998</v>
      </c>
      <c r="V22" s="59">
        <v>415.6</v>
      </c>
      <c r="W22" s="59">
        <v>1070.2</v>
      </c>
      <c r="X22" s="59">
        <v>1674.2</v>
      </c>
      <c r="Y22" s="59">
        <v>2219.6</v>
      </c>
      <c r="Z22" s="59">
        <v>359.43</v>
      </c>
      <c r="AA22" s="59">
        <v>859.2</v>
      </c>
      <c r="AB22" s="59">
        <v>1464.1</v>
      </c>
      <c r="AC22" s="59">
        <v>2163.71</v>
      </c>
      <c r="AD22" s="59">
        <v>621.29999999999995</v>
      </c>
      <c r="AE22" s="59">
        <v>1402.6</v>
      </c>
      <c r="AF22" s="59">
        <v>1948.5</v>
      </c>
      <c r="AG22" s="59">
        <v>2244.6999999999998</v>
      </c>
      <c r="AH22" s="393">
        <v>192.29</v>
      </c>
      <c r="AI22" s="393">
        <v>479.8</v>
      </c>
      <c r="AJ22" s="57">
        <v>758.08334045000004</v>
      </c>
      <c r="AK22" s="393">
        <v>1100.643</v>
      </c>
      <c r="AL22" s="225"/>
      <c r="AN22" s="397"/>
      <c r="AO22" s="397"/>
      <c r="AP22" s="397"/>
      <c r="AQ22" s="397"/>
      <c r="AR22" s="397"/>
      <c r="AS22" s="397"/>
      <c r="AT22" s="397"/>
      <c r="AU22" s="397"/>
      <c r="AV22" s="397"/>
      <c r="AW22" s="397"/>
      <c r="AX22" s="397"/>
      <c r="AY22" s="397"/>
      <c r="AZ22" s="397"/>
    </row>
    <row r="23" spans="1:72" s="27" customFormat="1" x14ac:dyDescent="0.25">
      <c r="A23" s="186" t="s">
        <v>260</v>
      </c>
      <c r="B23" s="72">
        <v>27.542918206834475</v>
      </c>
      <c r="C23" s="72">
        <v>30.396659833010521</v>
      </c>
      <c r="D23" s="72">
        <v>30.273283175597992</v>
      </c>
      <c r="E23" s="72">
        <v>31.520199999999999</v>
      </c>
      <c r="F23" s="72">
        <v>37.934899999999992</v>
      </c>
      <c r="G23" s="72">
        <v>39.215100000000007</v>
      </c>
      <c r="H23" s="72">
        <v>40.426699999999997</v>
      </c>
      <c r="I23" s="72">
        <v>47.761000000000003</v>
      </c>
      <c r="J23" s="72">
        <v>48.073599999999999</v>
      </c>
      <c r="K23" s="72">
        <v>49.468400000000003</v>
      </c>
      <c r="L23" s="72">
        <v>54.554400000000001</v>
      </c>
      <c r="M23" s="72">
        <v>56.204665654610892</v>
      </c>
      <c r="N23" s="72">
        <v>58</v>
      </c>
      <c r="O23" s="72">
        <v>57.9</v>
      </c>
      <c r="P23" s="72">
        <v>61.3</v>
      </c>
      <c r="Q23" s="72">
        <v>61.4</v>
      </c>
      <c r="R23" s="72">
        <v>62.4</v>
      </c>
      <c r="S23" s="72">
        <v>63.699999999999996</v>
      </c>
      <c r="T23" s="72">
        <v>60.199999999999996</v>
      </c>
      <c r="U23" s="72">
        <v>63.599999999999994</v>
      </c>
      <c r="V23" s="72">
        <v>64.2</v>
      </c>
      <c r="W23" s="72">
        <v>66.599999999999994</v>
      </c>
      <c r="X23" s="72">
        <v>69.3</v>
      </c>
      <c r="Y23" s="72">
        <v>71.468434384072481</v>
      </c>
      <c r="Z23" s="72">
        <v>75.24672635566759</v>
      </c>
      <c r="AA23" s="72">
        <v>79.382811292817081</v>
      </c>
      <c r="AB23" s="72">
        <v>80.339722406218002</v>
      </c>
      <c r="AC23" s="72">
        <v>80.242999999999995</v>
      </c>
      <c r="AD23" s="72">
        <v>80.925637804292037</v>
      </c>
      <c r="AE23" s="72">
        <v>83.217202302810591</v>
      </c>
      <c r="AF23" s="72">
        <v>84.748242730716839</v>
      </c>
      <c r="AG23" s="72">
        <v>88.033000000000001</v>
      </c>
      <c r="AH23" s="72">
        <v>89.113882074456086</v>
      </c>
      <c r="AI23" s="72">
        <v>93.6</v>
      </c>
      <c r="AJ23" s="57">
        <v>96.5</v>
      </c>
      <c r="AK23" s="72">
        <v>99.431035269241789</v>
      </c>
      <c r="AL23" s="225"/>
      <c r="AN23" s="397"/>
      <c r="AO23" s="397"/>
      <c r="AP23" s="397"/>
      <c r="AQ23" s="397"/>
      <c r="AR23" s="397"/>
      <c r="AS23" s="397"/>
      <c r="AT23" s="397"/>
      <c r="AU23" s="397"/>
      <c r="AV23" s="397"/>
      <c r="AW23" s="397"/>
      <c r="AX23" s="397"/>
      <c r="AY23" s="397"/>
      <c r="AZ23" s="397"/>
    </row>
    <row r="24" spans="1:72" s="27" customFormat="1" ht="15" customHeight="1" x14ac:dyDescent="0.25">
      <c r="A24" s="50" t="s">
        <v>262</v>
      </c>
      <c r="B24" s="57">
        <v>14.088722574554476</v>
      </c>
      <c r="C24" s="57">
        <v>17.081118781870519</v>
      </c>
      <c r="D24" s="57">
        <v>16.869347060857997</v>
      </c>
      <c r="E24" s="57">
        <v>17.402999999999999</v>
      </c>
      <c r="F24" s="57">
        <v>20.691800000000001</v>
      </c>
      <c r="G24" s="57">
        <v>21.326900000000002</v>
      </c>
      <c r="H24" s="57">
        <v>22.7806</v>
      </c>
      <c r="I24" s="72">
        <v>30.005400000000002</v>
      </c>
      <c r="J24" s="72">
        <v>30.2988</v>
      </c>
      <c r="K24" s="72">
        <v>31.498999999999999</v>
      </c>
      <c r="L24" s="72">
        <v>36.484000000000002</v>
      </c>
      <c r="M24" s="72">
        <v>37.108201860490894</v>
      </c>
      <c r="N24" s="72">
        <v>37.700000000000003</v>
      </c>
      <c r="O24" s="72">
        <v>36.9</v>
      </c>
      <c r="P24" s="72">
        <v>39.1</v>
      </c>
      <c r="Q24" s="72">
        <v>39</v>
      </c>
      <c r="R24" s="72">
        <v>39.799999999999997</v>
      </c>
      <c r="S24" s="72">
        <v>41.8</v>
      </c>
      <c r="T24" s="72">
        <v>37.799999999999997</v>
      </c>
      <c r="U24" s="72">
        <v>39.799999999999997</v>
      </c>
      <c r="V24" s="72">
        <v>40</v>
      </c>
      <c r="W24" s="72">
        <v>42</v>
      </c>
      <c r="X24" s="72">
        <v>44.1</v>
      </c>
      <c r="Y24" s="72">
        <v>46.252486463942482</v>
      </c>
      <c r="Z24" s="72">
        <v>49.125126775837579</v>
      </c>
      <c r="AA24" s="72">
        <v>52.134083804087076</v>
      </c>
      <c r="AB24" s="72">
        <v>52.191038209958002</v>
      </c>
      <c r="AC24" s="72">
        <v>51.478000000000002</v>
      </c>
      <c r="AD24" s="72">
        <v>52.31967152808204</v>
      </c>
      <c r="AE24" s="72">
        <v>54.47527159557059</v>
      </c>
      <c r="AF24" s="72">
        <v>57.36747223752684</v>
      </c>
      <c r="AG24" s="72">
        <v>59.844000000000001</v>
      </c>
      <c r="AH24" s="72">
        <v>61.552599052956083</v>
      </c>
      <c r="AI24" s="72">
        <v>65.900000000000006</v>
      </c>
      <c r="AJ24" s="57">
        <v>70.099999999999994</v>
      </c>
      <c r="AK24" s="72">
        <v>71.5165210708318</v>
      </c>
      <c r="AL24" s="225"/>
      <c r="AN24" s="397"/>
      <c r="AO24" s="397"/>
      <c r="AP24" s="397"/>
      <c r="AQ24" s="397"/>
      <c r="AR24" s="397"/>
      <c r="AS24" s="397"/>
      <c r="AT24" s="397"/>
      <c r="AU24" s="397"/>
      <c r="AV24" s="397"/>
      <c r="AW24" s="397"/>
      <c r="AX24" s="397"/>
      <c r="AY24" s="397"/>
      <c r="AZ24" s="397"/>
    </row>
    <row r="25" spans="1:72" s="27" customFormat="1" ht="15" customHeight="1" x14ac:dyDescent="0.25">
      <c r="A25" s="50" t="s">
        <v>261</v>
      </c>
      <c r="B25" s="57">
        <v>13.454195632279999</v>
      </c>
      <c r="C25" s="57">
        <v>13.31554105114</v>
      </c>
      <c r="D25" s="57">
        <v>13.403936114739999</v>
      </c>
      <c r="E25" s="57">
        <v>14.1172</v>
      </c>
      <c r="F25" s="57">
        <v>17.243099999999998</v>
      </c>
      <c r="G25" s="57">
        <v>17.888200000000001</v>
      </c>
      <c r="H25" s="57">
        <v>17.646099999999997</v>
      </c>
      <c r="I25" s="72">
        <v>17.755599999999998</v>
      </c>
      <c r="J25" s="72">
        <v>17.774799999999999</v>
      </c>
      <c r="K25" s="72">
        <v>17.9694</v>
      </c>
      <c r="L25" s="72">
        <v>18.070400000000003</v>
      </c>
      <c r="M25" s="72">
        <v>19.096463794119998</v>
      </c>
      <c r="N25" s="72">
        <v>20.3</v>
      </c>
      <c r="O25" s="72">
        <v>21</v>
      </c>
      <c r="P25" s="72">
        <v>22.2</v>
      </c>
      <c r="Q25" s="72">
        <v>22.4</v>
      </c>
      <c r="R25" s="72">
        <v>22.6</v>
      </c>
      <c r="S25" s="72">
        <v>21.9</v>
      </c>
      <c r="T25" s="72">
        <v>22.4</v>
      </c>
      <c r="U25" s="72">
        <v>23.8</v>
      </c>
      <c r="V25" s="72">
        <v>24.2</v>
      </c>
      <c r="W25" s="72">
        <v>24.6</v>
      </c>
      <c r="X25" s="72">
        <v>25.2</v>
      </c>
      <c r="Y25" s="72">
        <v>25.215947920129999</v>
      </c>
      <c r="Z25" s="72">
        <v>26.121599579830004</v>
      </c>
      <c r="AA25" s="72">
        <v>27.248727488730001</v>
      </c>
      <c r="AB25" s="72">
        <v>28.14868419626</v>
      </c>
      <c r="AC25" s="72">
        <v>28.765000000000001</v>
      </c>
      <c r="AD25" s="72">
        <v>28.605966276209998</v>
      </c>
      <c r="AE25" s="72">
        <v>28.741930707239998</v>
      </c>
      <c r="AF25" s="72">
        <v>27.380770493189999</v>
      </c>
      <c r="AG25" s="72">
        <v>28.189</v>
      </c>
      <c r="AH25" s="72">
        <v>27.5612830215</v>
      </c>
      <c r="AI25" s="72">
        <v>27.7</v>
      </c>
      <c r="AJ25" s="57">
        <v>26.4</v>
      </c>
      <c r="AK25" s="72">
        <v>27.914514198409996</v>
      </c>
      <c r="AL25" s="225"/>
      <c r="AN25" s="397"/>
      <c r="AO25" s="397"/>
      <c r="AP25" s="397"/>
      <c r="AQ25" s="397"/>
      <c r="AR25" s="397"/>
      <c r="AS25" s="397"/>
      <c r="AT25" s="397"/>
      <c r="AU25" s="397"/>
      <c r="AV25" s="397"/>
      <c r="AW25" s="397"/>
      <c r="AX25" s="397"/>
      <c r="AY25" s="397"/>
      <c r="AZ25" s="397"/>
    </row>
    <row r="26" spans="1:72" s="14" customFormat="1" ht="15" customHeight="1" x14ac:dyDescent="0.25">
      <c r="A26" s="50" t="s">
        <v>263</v>
      </c>
      <c r="B26" s="57"/>
      <c r="C26" s="57"/>
      <c r="D26" s="57"/>
      <c r="E26" s="57"/>
      <c r="F26" s="57"/>
      <c r="G26" s="57"/>
      <c r="H26" s="57"/>
      <c r="I26" s="72"/>
      <c r="J26" s="72"/>
      <c r="K26" s="72"/>
      <c r="L26" s="72"/>
      <c r="M26" s="72"/>
      <c r="N26" s="72">
        <v>2</v>
      </c>
      <c r="O26" s="72">
        <v>3.7</v>
      </c>
      <c r="P26" s="72">
        <v>5.5</v>
      </c>
      <c r="Q26" s="72">
        <v>5.3</v>
      </c>
      <c r="R26" s="72">
        <v>0.3</v>
      </c>
      <c r="S26" s="72">
        <v>1.2999999999999998</v>
      </c>
      <c r="T26" s="72">
        <v>1.9</v>
      </c>
      <c r="U26" s="72">
        <v>3.25</v>
      </c>
      <c r="V26" s="72">
        <v>0.4</v>
      </c>
      <c r="W26" s="72">
        <v>1.6</v>
      </c>
      <c r="X26" s="72">
        <v>2.7</v>
      </c>
      <c r="Y26" s="72">
        <v>3.839</v>
      </c>
      <c r="Z26" s="72">
        <v>1.4</v>
      </c>
      <c r="AA26" s="72">
        <v>4.3560279070403753</v>
      </c>
      <c r="AB26" s="72">
        <v>6.8994624227609203</v>
      </c>
      <c r="AC26" s="72">
        <v>9</v>
      </c>
      <c r="AD26" s="72">
        <v>1.1385275491229188</v>
      </c>
      <c r="AE26" s="72">
        <v>3.3904584622330458</v>
      </c>
      <c r="AF26" s="72">
        <v>4.3904889617317906</v>
      </c>
      <c r="AG26" s="72">
        <v>7.2779473654286102</v>
      </c>
      <c r="AH26" s="72">
        <v>1.182435585131079</v>
      </c>
      <c r="AI26" s="72">
        <v>3.7</v>
      </c>
      <c r="AJ26" s="57">
        <v>5.0999999999999996</v>
      </c>
      <c r="AK26" s="72">
        <v>8.3520879138839739</v>
      </c>
      <c r="AL26" s="72"/>
      <c r="AN26" s="397"/>
      <c r="AO26" s="397"/>
      <c r="AP26" s="397"/>
      <c r="AQ26" s="397"/>
      <c r="AR26" s="397"/>
      <c r="AS26" s="397"/>
      <c r="AT26" s="397"/>
      <c r="AU26" s="397"/>
      <c r="AV26" s="397"/>
      <c r="AW26" s="397"/>
      <c r="AX26" s="397"/>
      <c r="AY26" s="397"/>
      <c r="AZ26" s="397"/>
    </row>
    <row r="27" spans="1:72" s="14" customFormat="1" ht="15" customHeight="1" x14ac:dyDescent="0.25">
      <c r="A27" s="50" t="s">
        <v>209</v>
      </c>
      <c r="B27" s="57"/>
      <c r="C27" s="57"/>
      <c r="D27" s="57"/>
      <c r="E27" s="57"/>
      <c r="F27" s="57"/>
      <c r="G27" s="57"/>
      <c r="H27" s="57"/>
      <c r="I27" s="72"/>
      <c r="J27" s="72"/>
      <c r="K27" s="72"/>
      <c r="L27" s="72"/>
      <c r="M27" s="72"/>
      <c r="N27" s="72">
        <v>0.4</v>
      </c>
      <c r="O27" s="72">
        <v>1.7</v>
      </c>
      <c r="P27" s="72">
        <v>2.1</v>
      </c>
      <c r="Q27" s="72">
        <v>1.9</v>
      </c>
      <c r="R27" s="72">
        <v>0.3</v>
      </c>
      <c r="S27" s="72">
        <v>1.9</v>
      </c>
      <c r="T27" s="72">
        <v>1.9</v>
      </c>
      <c r="U27" s="72">
        <v>1.99</v>
      </c>
      <c r="V27" s="72">
        <v>0.1</v>
      </c>
      <c r="W27" s="72">
        <v>0.9</v>
      </c>
      <c r="X27" s="72">
        <v>1.4</v>
      </c>
      <c r="Y27" s="72">
        <v>2.5009999999999999</v>
      </c>
      <c r="Z27" s="72">
        <v>0.5</v>
      </c>
      <c r="AA27" s="72">
        <v>2.3232483384403739</v>
      </c>
      <c r="AB27" s="72">
        <v>3.9997261466309202</v>
      </c>
      <c r="AC27" s="72">
        <v>5.5</v>
      </c>
      <c r="AD27" s="72">
        <v>1.2978497065629175</v>
      </c>
      <c r="AE27" s="72">
        <v>3.4</v>
      </c>
      <c r="AF27" s="72">
        <v>5.7779999999999996</v>
      </c>
      <c r="AG27" s="72">
        <v>7.8539946445986022</v>
      </c>
      <c r="AH27" s="72">
        <v>1.8103937181110847</v>
      </c>
      <c r="AI27" s="72">
        <v>4.2</v>
      </c>
      <c r="AJ27" s="57">
        <v>6.8</v>
      </c>
      <c r="AK27" s="72">
        <v>8.6268478699539841</v>
      </c>
      <c r="AL27" s="72"/>
      <c r="AN27" s="397"/>
      <c r="AO27" s="397"/>
      <c r="AP27" s="397"/>
      <c r="AQ27" s="397"/>
      <c r="AR27" s="397"/>
      <c r="AS27" s="397"/>
      <c r="AT27" s="397"/>
      <c r="AU27" s="397"/>
      <c r="AV27" s="397"/>
      <c r="AW27" s="397"/>
      <c r="AX27" s="397"/>
      <c r="AY27" s="397"/>
      <c r="AZ27" s="397"/>
    </row>
    <row r="28" spans="1:72" s="14" customFormat="1" ht="15" customHeight="1" x14ac:dyDescent="0.25">
      <c r="A28" s="50" t="s">
        <v>245</v>
      </c>
      <c r="B28" s="57"/>
      <c r="C28" s="57"/>
      <c r="D28" s="57"/>
      <c r="E28" s="57"/>
      <c r="F28" s="57"/>
      <c r="G28" s="57"/>
      <c r="H28" s="57"/>
      <c r="I28" s="72"/>
      <c r="J28" s="72"/>
      <c r="K28" s="72"/>
      <c r="L28" s="72"/>
      <c r="M28" s="72"/>
      <c r="N28" s="72">
        <v>1.6</v>
      </c>
      <c r="O28" s="72">
        <v>2</v>
      </c>
      <c r="P28" s="72">
        <v>3.4</v>
      </c>
      <c r="Q28" s="72">
        <v>3.4</v>
      </c>
      <c r="R28" s="72">
        <v>0</v>
      </c>
      <c r="S28" s="72">
        <v>-0.6</v>
      </c>
      <c r="T28" s="72">
        <v>0</v>
      </c>
      <c r="U28" s="72">
        <v>1.26</v>
      </c>
      <c r="V28" s="72">
        <v>0.3</v>
      </c>
      <c r="W28" s="72">
        <v>0.7</v>
      </c>
      <c r="X28" s="72">
        <v>1.3</v>
      </c>
      <c r="Y28" s="72">
        <v>1.3380000000000001</v>
      </c>
      <c r="Z28" s="57">
        <v>0.9</v>
      </c>
      <c r="AA28" s="57">
        <v>2.0327795686000014</v>
      </c>
      <c r="AB28" s="57">
        <v>2.8997362761300001</v>
      </c>
      <c r="AC28" s="57">
        <v>3.5</v>
      </c>
      <c r="AD28" s="57">
        <v>-0.15932215743999881</v>
      </c>
      <c r="AE28" s="57">
        <v>0</v>
      </c>
      <c r="AF28" s="57">
        <v>-1.361160214049999</v>
      </c>
      <c r="AG28" s="57">
        <v>-0.57604727916999243</v>
      </c>
      <c r="AH28" s="57">
        <v>-0.6279581329800058</v>
      </c>
      <c r="AI28" s="57">
        <v>-0.5</v>
      </c>
      <c r="AJ28" s="57">
        <v>-1.8</v>
      </c>
      <c r="AK28" s="57">
        <v>-0.27475995607000936</v>
      </c>
      <c r="AL28" s="72"/>
      <c r="AN28" s="397"/>
      <c r="AO28" s="397"/>
      <c r="AP28" s="397"/>
      <c r="AQ28" s="397"/>
      <c r="AR28" s="397"/>
      <c r="AS28" s="397"/>
      <c r="AT28" s="397"/>
      <c r="AU28" s="397"/>
      <c r="AV28" s="397"/>
      <c r="AW28" s="397"/>
      <c r="AX28" s="397"/>
      <c r="AY28" s="397"/>
      <c r="AZ28" s="397"/>
    </row>
    <row r="29" spans="1:72" s="14" customFormat="1" x14ac:dyDescent="0.25">
      <c r="A29" s="95" t="s">
        <v>164</v>
      </c>
      <c r="B29" s="65">
        <v>1336</v>
      </c>
      <c r="C29" s="65">
        <v>1416</v>
      </c>
      <c r="D29" s="65">
        <v>1430</v>
      </c>
      <c r="E29" s="65">
        <v>1432</v>
      </c>
      <c r="F29" s="65">
        <v>1973</v>
      </c>
      <c r="G29" s="65">
        <v>1951</v>
      </c>
      <c r="H29" s="65">
        <v>1905</v>
      </c>
      <c r="I29" s="65">
        <v>2023</v>
      </c>
      <c r="J29" s="65">
        <v>1822</v>
      </c>
      <c r="K29" s="65">
        <v>1821</v>
      </c>
      <c r="L29" s="65">
        <v>1880</v>
      </c>
      <c r="M29" s="65">
        <v>1888</v>
      </c>
      <c r="N29" s="65">
        <v>1893</v>
      </c>
      <c r="O29" s="65">
        <v>1897</v>
      </c>
      <c r="P29" s="65">
        <v>1901</v>
      </c>
      <c r="Q29" s="65">
        <v>1936</v>
      </c>
      <c r="R29" s="65">
        <v>1951</v>
      </c>
      <c r="S29" s="65">
        <v>1963</v>
      </c>
      <c r="T29" s="65">
        <v>2000</v>
      </c>
      <c r="U29" s="65">
        <v>2021</v>
      </c>
      <c r="V29" s="65">
        <v>2034</v>
      </c>
      <c r="W29" s="65">
        <v>2023</v>
      </c>
      <c r="X29" s="65">
        <v>2037</v>
      </c>
      <c r="Y29" s="65">
        <v>2037</v>
      </c>
      <c r="Z29" s="65">
        <v>2072</v>
      </c>
      <c r="AA29" s="65">
        <v>2087</v>
      </c>
      <c r="AB29" s="65">
        <v>2089</v>
      </c>
      <c r="AC29" s="65">
        <v>2104</v>
      </c>
      <c r="AD29" s="65">
        <v>2124</v>
      </c>
      <c r="AE29" s="65">
        <v>2140</v>
      </c>
      <c r="AF29" s="65">
        <v>2175</v>
      </c>
      <c r="AG29" s="65">
        <v>2197</v>
      </c>
      <c r="AH29" s="65">
        <v>2213</v>
      </c>
      <c r="AI29" s="65">
        <v>2233</v>
      </c>
      <c r="AJ29" s="57">
        <v>2243</v>
      </c>
      <c r="AK29" s="65">
        <v>2259</v>
      </c>
      <c r="AL29" s="225"/>
      <c r="AN29" s="397"/>
      <c r="AO29" s="397"/>
      <c r="AP29" s="397"/>
      <c r="AQ29" s="397"/>
      <c r="AR29" s="397"/>
      <c r="AS29" s="397"/>
      <c r="AT29" s="397"/>
      <c r="AU29" s="397"/>
      <c r="AV29" s="397"/>
      <c r="AW29" s="397"/>
      <c r="AX29" s="397"/>
      <c r="AY29" s="397"/>
      <c r="AZ29" s="397"/>
    </row>
    <row r="30" spans="1:72" s="14" customFormat="1" x14ac:dyDescent="0.2">
      <c r="A30" s="50" t="s">
        <v>166</v>
      </c>
      <c r="B30" s="57">
        <v>3955.1</v>
      </c>
      <c r="C30" s="57">
        <v>4081.6000000000004</v>
      </c>
      <c r="D30" s="57">
        <v>4219.2</v>
      </c>
      <c r="E30" s="57">
        <v>4356.1000000000004</v>
      </c>
      <c r="F30" s="57">
        <v>5437.8</v>
      </c>
      <c r="G30" s="57">
        <v>5432.8</v>
      </c>
      <c r="H30" s="57">
        <v>5516.5</v>
      </c>
      <c r="I30" s="59">
        <v>5790.6</v>
      </c>
      <c r="J30" s="59">
        <v>5929.6</v>
      </c>
      <c r="K30" s="59">
        <v>5668.2</v>
      </c>
      <c r="L30" s="59">
        <v>5759.2</v>
      </c>
      <c r="M30" s="59">
        <v>5757.2000000000007</v>
      </c>
      <c r="N30" s="59">
        <v>5786.4</v>
      </c>
      <c r="O30" s="59">
        <v>5696.5</v>
      </c>
      <c r="P30" s="59">
        <v>4307.8</v>
      </c>
      <c r="Q30" s="59">
        <v>4533.7606221874867</v>
      </c>
      <c r="R30" s="59">
        <v>4682.3</v>
      </c>
      <c r="S30" s="59">
        <v>4692.2076594378368</v>
      </c>
      <c r="T30" s="59">
        <v>4713.5990600624718</v>
      </c>
      <c r="U30" s="59">
        <v>4951.6312712349481</v>
      </c>
      <c r="V30" s="59">
        <v>4882.3999999999996</v>
      </c>
      <c r="W30" s="59">
        <v>5038.0253230759372</v>
      </c>
      <c r="X30" s="59">
        <v>5015.6018284265392</v>
      </c>
      <c r="Y30" s="59">
        <v>5216.9970215410685</v>
      </c>
      <c r="Z30" s="59">
        <v>5159.9120627845841</v>
      </c>
      <c r="AA30" s="59">
        <v>5219.8711255192939</v>
      </c>
      <c r="AB30" s="59">
        <v>5415.6257983381429</v>
      </c>
      <c r="AC30" s="59">
        <v>5685.7258249481292</v>
      </c>
      <c r="AD30" s="59">
        <v>5666.8</v>
      </c>
      <c r="AE30" s="393">
        <v>5812.6087012404405</v>
      </c>
      <c r="AF30" s="393">
        <v>5752.9816782013695</v>
      </c>
      <c r="AG30" s="393">
        <v>5959.4048940757275</v>
      </c>
      <c r="AH30" s="393">
        <v>5832.0290812687035</v>
      </c>
      <c r="AI30" s="393">
        <v>5864.2</v>
      </c>
      <c r="AJ30" s="57">
        <v>5764.9897173987029</v>
      </c>
      <c r="AK30" s="393">
        <v>6051.4872677699177</v>
      </c>
      <c r="AL30" s="225"/>
      <c r="AN30" s="397"/>
      <c r="AO30" s="397"/>
      <c r="AP30" s="397"/>
      <c r="AQ30" s="397"/>
      <c r="AR30" s="397"/>
      <c r="AS30" s="397"/>
      <c r="AT30" s="397"/>
      <c r="AU30" s="397"/>
      <c r="AV30" s="397"/>
      <c r="AW30" s="397"/>
      <c r="AX30" s="397"/>
      <c r="AY30" s="397"/>
      <c r="AZ30" s="397"/>
    </row>
    <row r="31" spans="1:72" s="14" customFormat="1" ht="13.5" customHeight="1" x14ac:dyDescent="0.2">
      <c r="A31" s="76" t="s">
        <v>165</v>
      </c>
      <c r="B31" s="67">
        <v>79.09783989834817</v>
      </c>
      <c r="C31" s="67">
        <v>78.595092024539881</v>
      </c>
      <c r="D31" s="67">
        <v>79.951338199513373</v>
      </c>
      <c r="E31" s="67">
        <v>80.335228973361268</v>
      </c>
      <c r="F31" s="121">
        <v>0.79802414928649823</v>
      </c>
      <c r="G31" s="121">
        <v>0.79654689687354163</v>
      </c>
      <c r="H31" s="121">
        <v>0.80006031363088059</v>
      </c>
      <c r="I31" s="121">
        <v>0.81893362350380849</v>
      </c>
      <c r="J31" s="121">
        <v>0.79003267973856206</v>
      </c>
      <c r="K31" s="121">
        <v>0.78500000000000003</v>
      </c>
      <c r="L31" s="121">
        <v>0.7957856399583767</v>
      </c>
      <c r="M31" s="121">
        <v>0.79239543726235728</v>
      </c>
      <c r="N31" s="121">
        <v>0.7852398523985239</v>
      </c>
      <c r="O31" s="121">
        <v>0.79022777369581187</v>
      </c>
      <c r="P31" s="121">
        <v>0.78730158730158728</v>
      </c>
      <c r="Q31" s="121">
        <v>0.79298373835190938</v>
      </c>
      <c r="R31" s="121">
        <v>0.76818830242510694</v>
      </c>
      <c r="S31" s="121">
        <v>0.7517564402810305</v>
      </c>
      <c r="T31" s="121">
        <v>0.76194770063119921</v>
      </c>
      <c r="U31" s="121">
        <v>0.77218225419664277</v>
      </c>
      <c r="V31" s="121">
        <v>0.74828532235939638</v>
      </c>
      <c r="W31" s="121">
        <v>0.74114531612048984</v>
      </c>
      <c r="X31" s="121">
        <v>0.73981461521879721</v>
      </c>
      <c r="Y31" s="121">
        <v>0.75163398692810468</v>
      </c>
      <c r="Z31" s="121">
        <v>0.71387115496227505</v>
      </c>
      <c r="AA31" s="121">
        <v>0.70266556746358888</v>
      </c>
      <c r="AB31" s="121">
        <v>0.70300128889707247</v>
      </c>
      <c r="AC31" s="121">
        <v>0.71121816930488646</v>
      </c>
      <c r="AD31" s="121">
        <v>0.65173628585807752</v>
      </c>
      <c r="AE31" s="121">
        <v>0.67296832801374917</v>
      </c>
      <c r="AF31" s="121">
        <v>0.6686766623207302</v>
      </c>
      <c r="AG31" s="121">
        <v>0.67653869591712357</v>
      </c>
      <c r="AH31" s="121">
        <v>0.65702479338842978</v>
      </c>
      <c r="AI31" s="121">
        <v>0.65900000000000003</v>
      </c>
      <c r="AJ31" s="120">
        <v>0.66178814664541374</v>
      </c>
      <c r="AK31" s="121">
        <v>0.66424859246427026</v>
      </c>
      <c r="AL31" s="121" t="s">
        <v>371</v>
      </c>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1"/>
      <c r="BP31" s="121"/>
      <c r="BQ31" s="121"/>
      <c r="BR31" s="121"/>
      <c r="BS31" s="121"/>
    </row>
    <row r="32" spans="1:72" s="14" customFormat="1" ht="13.5" customHeight="1" x14ac:dyDescent="0.2">
      <c r="A32" s="447" t="s">
        <v>278</v>
      </c>
      <c r="B32" s="67"/>
      <c r="C32" s="67"/>
      <c r="D32" s="67"/>
      <c r="E32" s="67"/>
      <c r="F32" s="121"/>
      <c r="G32" s="121"/>
      <c r="H32" s="121"/>
      <c r="I32" s="121"/>
      <c r="J32" s="121"/>
      <c r="K32" s="121"/>
      <c r="L32" s="121"/>
      <c r="M32" s="121"/>
      <c r="N32" s="121"/>
      <c r="O32" s="121"/>
      <c r="P32" s="121"/>
      <c r="Q32" s="121"/>
      <c r="R32" s="121">
        <v>1.7000000000000001E-2</v>
      </c>
      <c r="S32" s="121">
        <v>1.6E-2</v>
      </c>
      <c r="T32" s="121">
        <v>1.4999999999999999E-2</v>
      </c>
      <c r="U32" s="121">
        <v>1.6E-2</v>
      </c>
      <c r="V32" s="121">
        <v>1.6E-2</v>
      </c>
      <c r="W32" s="121">
        <v>1.4999999999999999E-2</v>
      </c>
      <c r="X32" s="121">
        <v>1.4999999999999999E-2</v>
      </c>
      <c r="Y32" s="121">
        <v>1.6E-2</v>
      </c>
      <c r="Z32" s="121">
        <v>1.4999999999999999E-2</v>
      </c>
      <c r="AA32" s="121">
        <v>1.6E-2</v>
      </c>
      <c r="AB32" s="121">
        <v>1.4999999999999999E-2</v>
      </c>
      <c r="AC32" s="121">
        <v>1.4383843128045559E-2</v>
      </c>
      <c r="AD32" s="121">
        <v>1.3642016809254278E-2</v>
      </c>
      <c r="AE32" s="121">
        <v>1.2E-2</v>
      </c>
      <c r="AF32" s="121">
        <v>1.1198200384317148E-2</v>
      </c>
      <c r="AG32" s="121">
        <v>1.2999999999999999E-2</v>
      </c>
      <c r="AH32" s="121">
        <v>1.2999999999999999E-2</v>
      </c>
      <c r="AI32" s="121">
        <v>1.4E-2</v>
      </c>
      <c r="AJ32" s="121">
        <v>1.2999999999999999E-2</v>
      </c>
      <c r="AK32" s="121">
        <v>1.34E-2</v>
      </c>
      <c r="AL32" s="225"/>
      <c r="AM32" s="179"/>
      <c r="AN32" s="417"/>
      <c r="AO32" s="417"/>
      <c r="AP32" s="417"/>
      <c r="AQ32" s="417"/>
      <c r="AR32" s="417"/>
      <c r="AS32" s="417"/>
      <c r="AT32" s="417"/>
      <c r="AU32" s="417"/>
      <c r="AV32" s="417"/>
      <c r="AW32" s="417"/>
      <c r="AX32" s="417"/>
      <c r="AY32" s="417"/>
      <c r="AZ32" s="417"/>
      <c r="BA32" s="178"/>
      <c r="BB32" s="178"/>
      <c r="BD32" s="178"/>
      <c r="BE32" s="178"/>
      <c r="BF32" s="178"/>
    </row>
    <row r="33" spans="1:52 16384:16384" s="14" customFormat="1" x14ac:dyDescent="0.2">
      <c r="A33" s="86" t="s">
        <v>284</v>
      </c>
      <c r="B33" s="67">
        <v>1.9</v>
      </c>
      <c r="C33" s="67">
        <v>1.8</v>
      </c>
      <c r="D33" s="67">
        <v>1.7</v>
      </c>
      <c r="E33" s="67">
        <v>1.7</v>
      </c>
      <c r="F33" s="67"/>
      <c r="G33" s="67"/>
      <c r="H33" s="67"/>
      <c r="I33" s="68"/>
      <c r="J33" s="68"/>
      <c r="K33" s="68"/>
      <c r="L33" s="68"/>
      <c r="M33" s="68"/>
      <c r="N33" s="68"/>
      <c r="O33" s="68"/>
      <c r="P33" s="68"/>
      <c r="Q33" s="68"/>
      <c r="R33" s="121">
        <v>0.01</v>
      </c>
      <c r="S33" s="121">
        <v>8.9999999999999993E-3</v>
      </c>
      <c r="T33" s="121">
        <v>8.0000000000000002E-3</v>
      </c>
      <c r="U33" s="121">
        <v>8.9999999999999993E-3</v>
      </c>
      <c r="V33" s="121">
        <v>8.9999999999999993E-3</v>
      </c>
      <c r="W33" s="121">
        <v>8.0000000000000002E-3</v>
      </c>
      <c r="X33" s="121">
        <v>8.0000000000000002E-3</v>
      </c>
      <c r="Y33" s="121">
        <v>8.0000000000000002E-3</v>
      </c>
      <c r="Z33" s="121">
        <v>8.0000000000000002E-3</v>
      </c>
      <c r="AA33" s="121">
        <v>8.0000000000000002E-3</v>
      </c>
      <c r="AB33" s="121">
        <v>8.0000000000000002E-3</v>
      </c>
      <c r="AC33" s="121">
        <v>7.4187677875141821E-3</v>
      </c>
      <c r="AD33" s="121">
        <v>7.0006244855090978E-3</v>
      </c>
      <c r="AE33" s="121">
        <v>5.0000000000000001E-3</v>
      </c>
      <c r="AF33" s="121">
        <v>5.3683565630264982E-3</v>
      </c>
      <c r="AG33" s="121">
        <v>7.0000000000000001E-3</v>
      </c>
      <c r="AH33" s="121">
        <v>7.5784875069534029E-3</v>
      </c>
      <c r="AI33" s="121">
        <v>8.0000000000000002E-3</v>
      </c>
      <c r="AJ33" s="121">
        <v>8.0000000000000002E-3</v>
      </c>
      <c r="AK33" s="121">
        <v>7.7000000000000002E-3</v>
      </c>
      <c r="AL33" s="225"/>
      <c r="AN33" s="397"/>
      <c r="AO33" s="397"/>
      <c r="AP33" s="397"/>
      <c r="AQ33" s="397"/>
      <c r="AR33" s="397"/>
      <c r="AS33" s="397"/>
      <c r="AT33" s="397"/>
      <c r="AU33" s="397"/>
      <c r="AV33" s="397"/>
      <c r="AW33" s="397"/>
      <c r="AX33" s="397"/>
      <c r="AY33" s="397"/>
      <c r="AZ33" s="397"/>
    </row>
    <row r="34" spans="1:52 16384:16384" s="14" customFormat="1" hidden="1" x14ac:dyDescent="0.2">
      <c r="A34" s="86" t="s">
        <v>243</v>
      </c>
      <c r="B34" s="67"/>
      <c r="C34" s="67"/>
      <c r="D34" s="67"/>
      <c r="E34" s="67"/>
      <c r="F34" s="67"/>
      <c r="G34" s="67"/>
      <c r="H34" s="67"/>
      <c r="I34" s="68"/>
      <c r="J34" s="68"/>
      <c r="K34" s="68"/>
      <c r="L34" s="68"/>
      <c r="M34" s="68"/>
      <c r="N34" s="68"/>
      <c r="O34" s="188">
        <v>0.13</v>
      </c>
      <c r="P34" s="188">
        <v>0.16</v>
      </c>
      <c r="Q34" s="188">
        <v>0.16</v>
      </c>
      <c r="R34" s="188">
        <v>0.19</v>
      </c>
      <c r="S34" s="188">
        <v>0.23</v>
      </c>
      <c r="T34" s="188">
        <v>0.21</v>
      </c>
      <c r="U34" s="188">
        <v>0.19</v>
      </c>
      <c r="V34" s="188">
        <v>0.19800000000000001</v>
      </c>
      <c r="W34" s="206">
        <v>0.21</v>
      </c>
      <c r="X34" s="188">
        <v>0.22</v>
      </c>
      <c r="Y34" s="188">
        <v>0.21</v>
      </c>
      <c r="Z34" s="188">
        <v>0.27</v>
      </c>
      <c r="AA34" s="188">
        <v>0.3</v>
      </c>
      <c r="AB34" s="188">
        <v>0.28999999999999998</v>
      </c>
      <c r="AC34" s="188">
        <v>0.28000000000000003</v>
      </c>
      <c r="AD34" s="188">
        <v>0.37746197184897057</v>
      </c>
      <c r="AE34" s="188">
        <v>0.35</v>
      </c>
      <c r="AF34" s="188">
        <v>0.36</v>
      </c>
      <c r="AG34" s="188">
        <v>0.35</v>
      </c>
      <c r="AH34" s="188"/>
      <c r="AI34" s="188"/>
      <c r="AJ34" s="57"/>
      <c r="AK34" s="188"/>
      <c r="AL34" s="225"/>
      <c r="AN34" s="397"/>
      <c r="AO34" s="397"/>
      <c r="AP34" s="397"/>
      <c r="AQ34" s="397"/>
      <c r="AR34" s="397"/>
      <c r="AS34" s="397"/>
      <c r="AT34" s="397"/>
      <c r="AU34" s="397"/>
      <c r="AV34" s="397"/>
      <c r="AW34" s="397"/>
      <c r="AX34" s="397"/>
      <c r="AY34" s="397"/>
      <c r="AZ34" s="397"/>
    </row>
    <row r="35" spans="1:52 16384:16384" s="14" customFormat="1" x14ac:dyDescent="0.2">
      <c r="A35" s="86" t="s">
        <v>329</v>
      </c>
      <c r="B35" s="67"/>
      <c r="C35" s="67"/>
      <c r="D35" s="67"/>
      <c r="E35" s="67"/>
      <c r="F35" s="67"/>
      <c r="G35" s="67"/>
      <c r="H35" s="67"/>
      <c r="I35" s="68"/>
      <c r="J35" s="68"/>
      <c r="K35" s="68"/>
      <c r="L35" s="68"/>
      <c r="M35" s="68"/>
      <c r="N35" s="68"/>
      <c r="O35" s="188"/>
      <c r="P35" s="188"/>
      <c r="Q35" s="188"/>
      <c r="R35" s="188"/>
      <c r="S35" s="188"/>
      <c r="T35" s="188"/>
      <c r="U35" s="188"/>
      <c r="V35" s="188"/>
      <c r="W35" s="206"/>
      <c r="X35" s="188"/>
      <c r="Y35" s="188"/>
      <c r="Z35" s="188"/>
      <c r="AA35" s="188"/>
      <c r="AB35" s="188"/>
      <c r="AC35" s="407">
        <v>2.5000000000000001E-2</v>
      </c>
      <c r="AD35" s="408">
        <v>3.4000000000000002E-2</v>
      </c>
      <c r="AE35" s="408">
        <v>3.1E-2</v>
      </c>
      <c r="AF35" s="408">
        <v>3.2000000000000001E-2</v>
      </c>
      <c r="AG35" s="407">
        <v>3.1E-2</v>
      </c>
      <c r="AH35" s="408">
        <v>3.5000000000000003E-2</v>
      </c>
      <c r="AI35" s="408">
        <v>3.5999999999999997E-2</v>
      </c>
      <c r="AJ35" s="408">
        <v>3.5999999999999997E-2</v>
      </c>
      <c r="AK35" s="407">
        <v>3.5731003431218614E-2</v>
      </c>
      <c r="AL35" s="225"/>
      <c r="AN35" s="397"/>
      <c r="AO35" s="397"/>
      <c r="AP35" s="397"/>
      <c r="AQ35" s="397"/>
      <c r="AR35" s="397"/>
      <c r="AS35" s="397"/>
      <c r="AT35" s="397"/>
      <c r="AU35" s="397"/>
      <c r="AV35" s="397"/>
      <c r="AW35" s="397"/>
      <c r="AX35" s="397"/>
      <c r="AY35" s="397"/>
      <c r="AZ35" s="397"/>
      <c r="XFD35" s="408"/>
    </row>
    <row r="36" spans="1:52 16384:16384" s="14" customFormat="1" x14ac:dyDescent="0.2">
      <c r="A36" s="86"/>
      <c r="B36" s="67"/>
      <c r="C36" s="67"/>
      <c r="D36" s="67"/>
      <c r="E36" s="67"/>
      <c r="F36" s="67"/>
      <c r="G36" s="67"/>
      <c r="H36" s="67"/>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57"/>
      <c r="AK36" s="68"/>
      <c r="AN36" s="397"/>
      <c r="AO36" s="397"/>
      <c r="AP36" s="397"/>
      <c r="AQ36" s="397"/>
      <c r="AR36" s="397"/>
      <c r="AS36" s="397"/>
      <c r="AT36" s="397"/>
      <c r="AU36" s="397"/>
      <c r="AV36" s="397"/>
      <c r="AW36" s="397"/>
      <c r="AX36" s="397"/>
      <c r="AY36" s="397"/>
      <c r="AZ36" s="397"/>
    </row>
    <row r="37" spans="1:52 16384:16384" s="14" customFormat="1" x14ac:dyDescent="0.2">
      <c r="A37" s="182" t="s">
        <v>233</v>
      </c>
      <c r="B37" s="67"/>
      <c r="C37" s="67"/>
      <c r="D37" s="67"/>
      <c r="E37" s="67"/>
      <c r="F37" s="67"/>
      <c r="G37" s="67"/>
      <c r="H37" s="67"/>
      <c r="I37" s="67"/>
      <c r="J37" s="67"/>
      <c r="K37" s="67"/>
      <c r="L37" s="67"/>
      <c r="M37" s="67"/>
      <c r="N37" s="68"/>
      <c r="O37" s="68"/>
      <c r="P37" s="68"/>
      <c r="Q37" s="68"/>
      <c r="R37" s="68"/>
      <c r="S37" s="68"/>
      <c r="T37" s="68"/>
      <c r="U37" s="68"/>
      <c r="V37" s="68"/>
      <c r="W37" s="68"/>
      <c r="X37" s="68"/>
      <c r="Y37" s="68"/>
      <c r="Z37" s="68"/>
      <c r="AA37" s="68"/>
      <c r="AB37" s="68"/>
      <c r="AC37" s="68"/>
      <c r="AD37" s="68"/>
      <c r="AE37" s="68"/>
      <c r="AF37" s="68"/>
      <c r="AG37" s="68"/>
      <c r="AH37" s="68"/>
      <c r="AI37" s="68"/>
      <c r="AJ37" s="57"/>
      <c r="AK37" s="68"/>
      <c r="AN37" s="397"/>
      <c r="AO37" s="397"/>
      <c r="AP37" s="397"/>
      <c r="AQ37" s="397"/>
      <c r="AR37" s="397"/>
      <c r="AS37" s="397"/>
      <c r="AT37" s="397"/>
      <c r="AU37" s="397"/>
      <c r="AV37" s="397"/>
      <c r="AW37" s="397"/>
      <c r="AX37" s="397"/>
      <c r="AY37" s="397"/>
      <c r="AZ37" s="397"/>
    </row>
    <row r="38" spans="1:52 16384:16384" s="14" customFormat="1" x14ac:dyDescent="0.2">
      <c r="A38" s="95" t="s">
        <v>170</v>
      </c>
      <c r="B38" s="67"/>
      <c r="C38" s="67"/>
      <c r="D38" s="67"/>
      <c r="E38" s="67"/>
      <c r="F38" s="67"/>
      <c r="G38" s="67"/>
      <c r="H38" s="67"/>
      <c r="I38" s="67"/>
      <c r="J38" s="67"/>
      <c r="K38" s="67"/>
      <c r="L38" s="67"/>
      <c r="M38" s="67"/>
      <c r="N38" s="94">
        <v>111</v>
      </c>
      <c r="O38" s="94">
        <v>110</v>
      </c>
      <c r="P38" s="94">
        <v>110</v>
      </c>
      <c r="Q38" s="94">
        <v>110</v>
      </c>
      <c r="R38" s="94">
        <v>107</v>
      </c>
      <c r="S38" s="94">
        <v>107</v>
      </c>
      <c r="T38" s="94">
        <v>107</v>
      </c>
      <c r="U38" s="94">
        <v>107</v>
      </c>
      <c r="V38" s="94">
        <v>108</v>
      </c>
      <c r="W38" s="94">
        <v>107</v>
      </c>
      <c r="X38" s="94">
        <v>107</v>
      </c>
      <c r="Y38" s="94">
        <v>107</v>
      </c>
      <c r="Z38" s="94">
        <v>106</v>
      </c>
      <c r="AA38" s="94">
        <v>106</v>
      </c>
      <c r="AB38" s="94">
        <v>106</v>
      </c>
      <c r="AC38" s="94">
        <v>105</v>
      </c>
      <c r="AD38" s="94">
        <v>106</v>
      </c>
      <c r="AE38" s="94">
        <v>106</v>
      </c>
      <c r="AF38" s="94">
        <v>105</v>
      </c>
      <c r="AG38" s="94">
        <v>105</v>
      </c>
      <c r="AH38" s="94">
        <v>105</v>
      </c>
      <c r="AI38" s="94">
        <v>101</v>
      </c>
      <c r="AJ38" s="441">
        <v>101</v>
      </c>
      <c r="AK38" s="94">
        <v>102</v>
      </c>
      <c r="AN38" s="397"/>
      <c r="AO38" s="397"/>
      <c r="AP38" s="397"/>
      <c r="AQ38" s="397"/>
      <c r="AR38" s="397"/>
      <c r="AS38" s="397"/>
      <c r="AT38" s="397"/>
      <c r="AU38" s="397"/>
      <c r="AV38" s="397"/>
      <c r="AW38" s="397"/>
      <c r="AX38" s="397"/>
      <c r="AY38" s="397"/>
      <c r="AZ38" s="397"/>
    </row>
    <row r="39" spans="1:52 16384:16384" s="14" customFormat="1" x14ac:dyDescent="0.2">
      <c r="A39" s="95" t="s">
        <v>237</v>
      </c>
      <c r="B39" s="67"/>
      <c r="C39" s="67"/>
      <c r="D39" s="67"/>
      <c r="E39" s="67"/>
      <c r="F39" s="67"/>
      <c r="G39" s="67"/>
      <c r="H39" s="67"/>
      <c r="I39" s="67"/>
      <c r="J39" s="67"/>
      <c r="K39" s="67"/>
      <c r="L39" s="67"/>
      <c r="M39" s="67"/>
      <c r="N39" s="94">
        <v>51</v>
      </c>
      <c r="O39" s="94">
        <v>59</v>
      </c>
      <c r="P39" s="94">
        <v>64</v>
      </c>
      <c r="Q39" s="94">
        <v>70</v>
      </c>
      <c r="R39" s="94">
        <v>76</v>
      </c>
      <c r="S39" s="94">
        <v>83</v>
      </c>
      <c r="T39" s="94">
        <v>83</v>
      </c>
      <c r="U39" s="94">
        <v>85</v>
      </c>
      <c r="V39" s="94">
        <v>91</v>
      </c>
      <c r="W39" s="94">
        <v>93</v>
      </c>
      <c r="X39" s="94">
        <v>94</v>
      </c>
      <c r="Y39" s="94">
        <v>98</v>
      </c>
      <c r="Z39" s="94">
        <v>98</v>
      </c>
      <c r="AA39" s="94">
        <v>98</v>
      </c>
      <c r="AB39" s="94">
        <v>100</v>
      </c>
      <c r="AC39" s="94">
        <v>102</v>
      </c>
      <c r="AD39" s="94">
        <v>102</v>
      </c>
      <c r="AE39" s="94">
        <v>101</v>
      </c>
      <c r="AF39" s="94">
        <v>102</v>
      </c>
      <c r="AG39" s="94">
        <v>103</v>
      </c>
      <c r="AH39" s="94">
        <v>104</v>
      </c>
      <c r="AI39" s="94">
        <v>105</v>
      </c>
      <c r="AJ39" s="441">
        <v>106</v>
      </c>
      <c r="AK39" s="94">
        <v>107</v>
      </c>
      <c r="AN39" s="397"/>
      <c r="AO39" s="397"/>
      <c r="AP39" s="397"/>
      <c r="AQ39" s="397"/>
      <c r="AR39" s="397"/>
      <c r="AS39" s="397"/>
      <c r="AT39" s="397"/>
      <c r="AU39" s="397"/>
      <c r="AV39" s="397"/>
      <c r="AW39" s="397"/>
      <c r="AX39" s="397"/>
      <c r="AY39" s="397"/>
      <c r="AZ39" s="397"/>
    </row>
    <row r="40" spans="1:52 16384:16384" s="14" customFormat="1" x14ac:dyDescent="0.2">
      <c r="A40" s="95" t="s">
        <v>248</v>
      </c>
      <c r="B40" s="67"/>
      <c r="C40" s="67"/>
      <c r="D40" s="67"/>
      <c r="E40" s="67"/>
      <c r="F40" s="67"/>
      <c r="G40" s="67"/>
      <c r="H40" s="67"/>
      <c r="I40" s="67"/>
      <c r="J40" s="67"/>
      <c r="K40" s="67"/>
      <c r="L40" s="67"/>
      <c r="M40" s="67"/>
      <c r="N40" s="94">
        <v>780</v>
      </c>
      <c r="O40" s="94">
        <v>832</v>
      </c>
      <c r="P40" s="94">
        <v>877</v>
      </c>
      <c r="Q40" s="94">
        <v>907</v>
      </c>
      <c r="R40" s="94">
        <v>944</v>
      </c>
      <c r="S40" s="94">
        <v>975</v>
      </c>
      <c r="T40" s="94">
        <v>995</v>
      </c>
      <c r="U40" s="94">
        <v>1000</v>
      </c>
      <c r="V40" s="94">
        <v>1029</v>
      </c>
      <c r="W40" s="94">
        <v>1028</v>
      </c>
      <c r="X40" s="94">
        <v>1060</v>
      </c>
      <c r="Y40" s="94">
        <v>1082</v>
      </c>
      <c r="Z40" s="94">
        <v>1103</v>
      </c>
      <c r="AA40" s="94">
        <v>1128</v>
      </c>
      <c r="AB40" s="94">
        <v>1140</v>
      </c>
      <c r="AC40" s="94">
        <v>1160</v>
      </c>
      <c r="AD40" s="94">
        <v>1173</v>
      </c>
      <c r="AE40" s="94">
        <v>1177</v>
      </c>
      <c r="AF40" s="94">
        <v>1215</v>
      </c>
      <c r="AG40" s="94">
        <v>1236</v>
      </c>
      <c r="AH40" s="94">
        <v>1250</v>
      </c>
      <c r="AI40" s="94">
        <v>1253</v>
      </c>
      <c r="AJ40" s="441">
        <v>1283</v>
      </c>
      <c r="AK40" s="94">
        <v>1306</v>
      </c>
      <c r="AL40" s="207"/>
      <c r="AN40" s="397"/>
      <c r="AO40" s="397"/>
      <c r="AP40" s="397"/>
      <c r="AQ40" s="397"/>
      <c r="AR40" s="397"/>
      <c r="AS40" s="397"/>
      <c r="AT40" s="397"/>
      <c r="AU40" s="397"/>
      <c r="AV40" s="397"/>
      <c r="AW40" s="397"/>
      <c r="AX40" s="397"/>
      <c r="AY40" s="397"/>
      <c r="AZ40" s="397"/>
    </row>
    <row r="41" spans="1:52 16384:16384" s="27" customFormat="1" x14ac:dyDescent="0.25">
      <c r="A41" s="86" t="s">
        <v>238</v>
      </c>
      <c r="B41" s="72"/>
      <c r="C41" s="72"/>
      <c r="D41" s="72"/>
      <c r="E41" s="72"/>
      <c r="F41" s="72"/>
      <c r="G41" s="72"/>
      <c r="H41" s="72"/>
      <c r="I41" s="72"/>
      <c r="J41" s="72"/>
      <c r="K41" s="72"/>
      <c r="L41" s="72"/>
      <c r="M41" s="72"/>
      <c r="N41" s="191">
        <v>123</v>
      </c>
      <c r="O41" s="191">
        <v>126</v>
      </c>
      <c r="P41" s="191">
        <v>127</v>
      </c>
      <c r="Q41" s="191">
        <v>127</v>
      </c>
      <c r="R41" s="191">
        <v>128</v>
      </c>
      <c r="S41" s="190">
        <v>127</v>
      </c>
      <c r="T41" s="190">
        <v>132</v>
      </c>
      <c r="U41" s="190">
        <v>132</v>
      </c>
      <c r="V41" s="191">
        <v>135</v>
      </c>
      <c r="W41" s="190">
        <v>132</v>
      </c>
      <c r="X41" s="190">
        <v>134</v>
      </c>
      <c r="Y41" s="190">
        <v>131</v>
      </c>
      <c r="Z41" s="190">
        <v>132</v>
      </c>
      <c r="AA41" s="190">
        <v>132</v>
      </c>
      <c r="AB41" s="190">
        <v>131</v>
      </c>
      <c r="AC41" s="190">
        <v>137</v>
      </c>
      <c r="AD41" s="190">
        <v>140</v>
      </c>
      <c r="AE41" s="190">
        <v>137</v>
      </c>
      <c r="AF41" s="190">
        <v>147</v>
      </c>
      <c r="AG41" s="190">
        <v>149</v>
      </c>
      <c r="AH41" s="190">
        <v>154</v>
      </c>
      <c r="AI41" s="190">
        <v>156</v>
      </c>
      <c r="AJ41" s="441">
        <v>157</v>
      </c>
      <c r="AK41" s="190">
        <v>155</v>
      </c>
      <c r="AL41" s="207"/>
      <c r="AM41" s="68"/>
      <c r="AN41" s="397"/>
      <c r="AO41" s="397"/>
      <c r="AP41" s="397"/>
      <c r="AQ41" s="397"/>
      <c r="AR41" s="397"/>
      <c r="AS41" s="397"/>
      <c r="AT41" s="397"/>
      <c r="AU41" s="397"/>
      <c r="AV41" s="397"/>
      <c r="AW41" s="397"/>
      <c r="AX41" s="397"/>
      <c r="AY41" s="397"/>
      <c r="AZ41" s="397"/>
    </row>
    <row r="42" spans="1:52 16384:16384" s="14" customFormat="1" x14ac:dyDescent="0.2">
      <c r="A42" s="86" t="s">
        <v>321</v>
      </c>
      <c r="B42" s="67"/>
      <c r="C42" s="67"/>
      <c r="D42" s="67"/>
      <c r="E42" s="67"/>
      <c r="F42" s="67"/>
      <c r="G42" s="67"/>
      <c r="H42" s="67"/>
      <c r="I42" s="68"/>
      <c r="J42" s="68"/>
      <c r="K42" s="68"/>
      <c r="L42" s="68"/>
      <c r="M42" s="68"/>
      <c r="N42" s="94">
        <v>413</v>
      </c>
      <c r="O42" s="94">
        <v>418</v>
      </c>
      <c r="P42" s="94">
        <v>431</v>
      </c>
      <c r="Q42" s="94">
        <v>445</v>
      </c>
      <c r="R42" s="94">
        <v>451</v>
      </c>
      <c r="S42" s="94">
        <v>453</v>
      </c>
      <c r="T42" s="94">
        <v>454</v>
      </c>
      <c r="U42" s="94">
        <v>454</v>
      </c>
      <c r="V42" s="94">
        <v>472</v>
      </c>
      <c r="W42" s="94">
        <v>467</v>
      </c>
      <c r="X42" s="94">
        <v>479</v>
      </c>
      <c r="Y42" s="94">
        <v>486</v>
      </c>
      <c r="Z42" s="94">
        <v>495</v>
      </c>
      <c r="AA42" s="94">
        <v>503</v>
      </c>
      <c r="AB42" s="94">
        <v>502</v>
      </c>
      <c r="AC42" s="94">
        <v>507</v>
      </c>
      <c r="AD42" s="94">
        <v>512</v>
      </c>
      <c r="AE42" s="94">
        <v>509</v>
      </c>
      <c r="AF42" s="94">
        <v>516</v>
      </c>
      <c r="AG42" s="94">
        <v>522</v>
      </c>
      <c r="AH42" s="94">
        <v>523</v>
      </c>
      <c r="AI42" s="94">
        <v>524</v>
      </c>
      <c r="AJ42" s="441">
        <v>528</v>
      </c>
      <c r="AK42" s="94">
        <v>536</v>
      </c>
      <c r="AL42" s="207"/>
      <c r="AN42" s="397"/>
      <c r="AO42" s="397"/>
      <c r="AP42" s="397"/>
      <c r="AQ42" s="397"/>
      <c r="AR42" s="397"/>
      <c r="AS42" s="397"/>
      <c r="AT42" s="397"/>
      <c r="AU42" s="397"/>
      <c r="AV42" s="397"/>
      <c r="AW42" s="397"/>
      <c r="AX42" s="397"/>
      <c r="AY42" s="397"/>
      <c r="AZ42" s="397"/>
    </row>
    <row r="43" spans="1:52 16384:16384" s="27" customFormat="1" x14ac:dyDescent="0.25">
      <c r="A43" s="86" t="s">
        <v>322</v>
      </c>
      <c r="B43" s="72"/>
      <c r="C43" s="72"/>
      <c r="D43" s="72"/>
      <c r="E43" s="72"/>
      <c r="F43" s="72"/>
      <c r="G43" s="72"/>
      <c r="H43" s="72"/>
      <c r="I43" s="72"/>
      <c r="J43" s="72"/>
      <c r="K43" s="72"/>
      <c r="L43" s="72"/>
      <c r="M43" s="72"/>
      <c r="N43" s="191">
        <v>244</v>
      </c>
      <c r="O43" s="191">
        <v>288</v>
      </c>
      <c r="P43" s="191">
        <v>319</v>
      </c>
      <c r="Q43" s="191">
        <v>335</v>
      </c>
      <c r="R43" s="191">
        <v>365</v>
      </c>
      <c r="S43" s="190">
        <v>395</v>
      </c>
      <c r="T43" s="190">
        <v>409</v>
      </c>
      <c r="U43" s="190">
        <v>414</v>
      </c>
      <c r="V43" s="191">
        <v>422</v>
      </c>
      <c r="W43" s="190">
        <v>429</v>
      </c>
      <c r="X43" s="190">
        <v>447</v>
      </c>
      <c r="Y43" s="190">
        <v>465</v>
      </c>
      <c r="Z43" s="190">
        <v>476</v>
      </c>
      <c r="AA43" s="190">
        <v>493</v>
      </c>
      <c r="AB43" s="190">
        <v>507</v>
      </c>
      <c r="AC43" s="190">
        <v>516</v>
      </c>
      <c r="AD43" s="190">
        <v>521</v>
      </c>
      <c r="AE43" s="190">
        <v>531</v>
      </c>
      <c r="AF43" s="190">
        <v>552</v>
      </c>
      <c r="AG43" s="190">
        <v>565</v>
      </c>
      <c r="AH43" s="190">
        <v>573</v>
      </c>
      <c r="AI43" s="190">
        <v>573</v>
      </c>
      <c r="AJ43" s="441">
        <v>598</v>
      </c>
      <c r="AK43" s="190">
        <v>615</v>
      </c>
      <c r="AL43" s="207"/>
      <c r="AM43" s="68"/>
      <c r="AN43" s="397"/>
      <c r="AO43" s="397"/>
      <c r="AP43" s="397"/>
      <c r="AQ43" s="397"/>
      <c r="AR43" s="397"/>
      <c r="AS43" s="397"/>
      <c r="AT43" s="397"/>
      <c r="AU43" s="397"/>
      <c r="AV43" s="397"/>
      <c r="AW43" s="397"/>
      <c r="AX43" s="397"/>
      <c r="AY43" s="397"/>
      <c r="AZ43" s="397"/>
    </row>
    <row r="44" spans="1:52 16384:16384" ht="13.15" customHeight="1" x14ac:dyDescent="0.2">
      <c r="B44" s="54"/>
      <c r="C44" s="54"/>
      <c r="D44" s="54"/>
      <c r="E44" s="54"/>
      <c r="N44" s="208"/>
      <c r="O44" s="208"/>
      <c r="P44" s="208"/>
      <c r="Q44" s="208"/>
      <c r="R44" s="208"/>
      <c r="S44" s="208"/>
      <c r="T44" s="219"/>
      <c r="U44" s="141"/>
      <c r="V44" s="208"/>
      <c r="W44" s="208"/>
      <c r="X44" s="219"/>
      <c r="Y44" s="226"/>
      <c r="Z44" s="245"/>
      <c r="AA44" s="245"/>
      <c r="AB44" s="245"/>
      <c r="AC44" s="245"/>
      <c r="AD44" s="333"/>
      <c r="AE44" s="396"/>
      <c r="AF44" s="333"/>
      <c r="AG44" s="333"/>
      <c r="AH44" s="396"/>
      <c r="AI44" s="396"/>
      <c r="AJ44" s="57"/>
      <c r="AK44" s="396"/>
    </row>
    <row r="45" spans="1:52 16384:16384" ht="13.15" customHeight="1" x14ac:dyDescent="0.2">
      <c r="A45" s="181" t="s">
        <v>244</v>
      </c>
      <c r="B45" s="54"/>
      <c r="C45" s="54"/>
      <c r="D45" s="54"/>
      <c r="E45" s="54"/>
      <c r="J45" s="184"/>
      <c r="K45" s="184"/>
      <c r="L45" s="184"/>
      <c r="M45" s="184"/>
      <c r="N45" s="211"/>
      <c r="O45" s="211"/>
      <c r="P45" s="211"/>
      <c r="Q45" s="211"/>
      <c r="R45" s="211"/>
      <c r="S45" s="211"/>
      <c r="T45" s="211"/>
      <c r="U45" s="223"/>
      <c r="V45" s="211"/>
      <c r="W45" s="211"/>
      <c r="X45" s="211"/>
      <c r="Y45" s="226"/>
      <c r="Z45" s="245"/>
      <c r="AA45" s="245"/>
      <c r="AB45" s="245"/>
      <c r="AC45" s="245"/>
      <c r="AD45" s="333"/>
      <c r="AE45" s="396"/>
      <c r="AF45" s="333"/>
      <c r="AG45" s="333"/>
      <c r="AH45" s="396"/>
      <c r="AI45" s="396"/>
      <c r="AJ45" s="57"/>
      <c r="AK45" s="396"/>
    </row>
    <row r="46" spans="1:52 16384:16384" ht="13.15" customHeight="1" x14ac:dyDescent="0.2">
      <c r="A46" s="177" t="s">
        <v>277</v>
      </c>
      <c r="B46" s="54"/>
      <c r="C46" s="54"/>
      <c r="D46" s="54"/>
      <c r="E46" s="54"/>
      <c r="J46" s="184"/>
      <c r="K46" s="184"/>
      <c r="L46" s="184"/>
      <c r="M46" s="184"/>
      <c r="N46" s="77">
        <v>23.2</v>
      </c>
      <c r="O46" s="77">
        <v>23.3</v>
      </c>
      <c r="P46" s="77">
        <v>24.9</v>
      </c>
      <c r="Q46" s="77">
        <v>25.4</v>
      </c>
      <c r="R46" s="77">
        <v>25.8</v>
      </c>
      <c r="S46" s="77">
        <v>26.5</v>
      </c>
      <c r="T46" s="77">
        <v>26.3</v>
      </c>
      <c r="U46" s="77">
        <v>27.8</v>
      </c>
      <c r="V46" s="77">
        <v>28.7</v>
      </c>
      <c r="W46" s="77">
        <v>29.9</v>
      </c>
      <c r="X46" s="77">
        <v>31.380076739166299</v>
      </c>
      <c r="Y46" s="77">
        <v>32.5</v>
      </c>
      <c r="Z46" s="77">
        <v>33.441539551788274</v>
      </c>
      <c r="AA46" s="77">
        <v>34.243142731005982</v>
      </c>
      <c r="AB46" s="77">
        <v>34.491313303201544</v>
      </c>
      <c r="AC46" s="77">
        <v>33.917000000000002</v>
      </c>
      <c r="AD46" s="77">
        <v>33.724737913592861</v>
      </c>
      <c r="AE46" s="394">
        <v>34.988</v>
      </c>
      <c r="AF46" s="77">
        <v>35.696653514454376</v>
      </c>
      <c r="AG46" s="77">
        <v>37.548000000000002</v>
      </c>
      <c r="AH46" s="394">
        <v>37.537758610376244</v>
      </c>
      <c r="AI46" s="394">
        <v>39.288883567870826</v>
      </c>
      <c r="AJ46" s="57">
        <v>40.518976747040035</v>
      </c>
      <c r="AK46" s="394">
        <v>41.819961077529165</v>
      </c>
    </row>
    <row r="47" spans="1:52 16384:16384" ht="13.15" customHeight="1" x14ac:dyDescent="0.2">
      <c r="A47" s="36" t="s">
        <v>234</v>
      </c>
      <c r="B47" s="54"/>
      <c r="C47" s="54"/>
      <c r="D47" s="54"/>
      <c r="E47" s="54"/>
      <c r="J47" s="184"/>
      <c r="K47" s="184"/>
      <c r="L47" s="184"/>
      <c r="M47" s="184"/>
      <c r="N47" s="77">
        <v>22.4</v>
      </c>
      <c r="O47" s="77">
        <v>22.3</v>
      </c>
      <c r="P47" s="77">
        <v>24.1</v>
      </c>
      <c r="Q47" s="77">
        <v>24.4</v>
      </c>
      <c r="R47" s="77">
        <v>25.5</v>
      </c>
      <c r="S47" s="77">
        <v>26</v>
      </c>
      <c r="T47" s="77">
        <v>24.2</v>
      </c>
      <c r="U47" s="77">
        <v>26.4</v>
      </c>
      <c r="V47" s="77">
        <v>26.5</v>
      </c>
      <c r="W47" s="77">
        <v>27.7</v>
      </c>
      <c r="X47" s="77">
        <v>29.008778339749998</v>
      </c>
      <c r="Y47" s="77">
        <v>29.9</v>
      </c>
      <c r="Z47" s="77">
        <v>31.059729760800003</v>
      </c>
      <c r="AA47" s="77">
        <v>33.809607370027621</v>
      </c>
      <c r="AB47" s="77">
        <v>33.952406875842456</v>
      </c>
      <c r="AC47" s="77">
        <v>34.319000000000003</v>
      </c>
      <c r="AD47" s="77">
        <v>35.037688653547455</v>
      </c>
      <c r="AE47" s="77">
        <v>36.177</v>
      </c>
      <c r="AF47" s="77">
        <v>37.089097451822326</v>
      </c>
      <c r="AG47" s="77">
        <v>38.787999999999997</v>
      </c>
      <c r="AH47" s="394">
        <v>39.323448629522247</v>
      </c>
      <c r="AI47" s="57">
        <v>41.979580308312251</v>
      </c>
      <c r="AJ47" s="57">
        <v>43.140566659980038</v>
      </c>
      <c r="AK47" s="394">
        <v>44.867242332385011</v>
      </c>
    </row>
    <row r="48" spans="1:52 16384:16384" ht="13.15" customHeight="1" x14ac:dyDescent="0.2">
      <c r="A48" s="36" t="s">
        <v>235</v>
      </c>
      <c r="B48" s="54"/>
      <c r="C48" s="54"/>
      <c r="D48" s="54"/>
      <c r="E48" s="54"/>
      <c r="J48" s="184"/>
      <c r="K48" s="184"/>
      <c r="L48" s="184"/>
      <c r="M48" s="184"/>
      <c r="N48" s="77">
        <v>21.3</v>
      </c>
      <c r="O48" s="77">
        <v>20.8</v>
      </c>
      <c r="P48" s="77">
        <v>21.2</v>
      </c>
      <c r="Q48" s="77">
        <v>20.3</v>
      </c>
      <c r="R48" s="77">
        <v>20.399999999999999</v>
      </c>
      <c r="S48" s="77">
        <v>21.4</v>
      </c>
      <c r="T48" s="77">
        <v>18.799999999999997</v>
      </c>
      <c r="U48" s="77">
        <v>19</v>
      </c>
      <c r="V48" s="77">
        <v>18.7</v>
      </c>
      <c r="W48" s="77">
        <v>19.5</v>
      </c>
      <c r="X48" s="77">
        <v>19.668729036559</v>
      </c>
      <c r="Y48" s="77">
        <v>20.3</v>
      </c>
      <c r="Z48" s="77">
        <v>22.368100506825307</v>
      </c>
      <c r="AA48" s="77">
        <v>23.958566312919476</v>
      </c>
      <c r="AB48" s="77">
        <v>24.917608776644062</v>
      </c>
      <c r="AC48" s="77">
        <v>25.459</v>
      </c>
      <c r="AD48" s="77">
        <v>25.361345015964922</v>
      </c>
      <c r="AE48" s="77">
        <v>25.515999999999998</v>
      </c>
      <c r="AF48" s="77">
        <v>25.933156260382749</v>
      </c>
      <c r="AG48" s="77">
        <v>25.914000000000001</v>
      </c>
      <c r="AH48" s="394">
        <v>26.370326036795497</v>
      </c>
      <c r="AI48" s="394">
        <v>26.959403799886061</v>
      </c>
      <c r="AJ48" s="57">
        <v>28.216780481664916</v>
      </c>
      <c r="AK48" s="394">
        <v>28.238981796327632</v>
      </c>
    </row>
    <row r="49" spans="1:52" ht="13.15" customHeight="1" x14ac:dyDescent="0.2">
      <c r="A49" s="36" t="s">
        <v>246</v>
      </c>
      <c r="B49" s="54"/>
      <c r="C49" s="54"/>
      <c r="D49" s="54"/>
      <c r="E49" s="54"/>
      <c r="J49" s="184"/>
      <c r="K49" s="184"/>
      <c r="L49" s="184"/>
      <c r="M49" s="184"/>
      <c r="N49" s="77">
        <v>-8.9</v>
      </c>
      <c r="O49" s="77">
        <v>-8.5</v>
      </c>
      <c r="P49" s="77">
        <v>-8.9</v>
      </c>
      <c r="Q49" s="77">
        <v>-8.6999999999999993</v>
      </c>
      <c r="R49" s="77">
        <v>-9.3000000000000007</v>
      </c>
      <c r="S49" s="77">
        <v>-10.199999999999999</v>
      </c>
      <c r="T49" s="77">
        <v>-9.1</v>
      </c>
      <c r="U49" s="77">
        <v>-9.6</v>
      </c>
      <c r="V49" s="77">
        <v>-9.6999999999999993</v>
      </c>
      <c r="W49" s="77">
        <v>-10.5</v>
      </c>
      <c r="X49" s="77">
        <v>-10.715243607394701</v>
      </c>
      <c r="Y49" s="77">
        <v>-11.2</v>
      </c>
      <c r="Z49" s="57">
        <v>-11.622643463746</v>
      </c>
      <c r="AA49" s="57">
        <v>-12.628505121136001</v>
      </c>
      <c r="AB49" s="57">
        <v>-13.0216065494701</v>
      </c>
      <c r="AC49" s="57">
        <v>-13.45</v>
      </c>
      <c r="AD49" s="57">
        <v>-13.198133778813201</v>
      </c>
      <c r="AE49" s="57">
        <v>-13.464</v>
      </c>
      <c r="AF49" s="57">
        <v>-13.9706644959426</v>
      </c>
      <c r="AG49" s="57">
        <v>-14.217000000000001</v>
      </c>
      <c r="AH49" s="57">
        <v>-14.1176512022379</v>
      </c>
      <c r="AI49" s="57">
        <v>-14.6731960367888</v>
      </c>
      <c r="AJ49" s="57">
        <v>-15.374588430933199</v>
      </c>
      <c r="AK49" s="57">
        <v>-15.495149937000001</v>
      </c>
    </row>
    <row r="50" spans="1:52" ht="13.15" customHeight="1" x14ac:dyDescent="0.2">
      <c r="A50" s="180" t="s">
        <v>264</v>
      </c>
      <c r="B50" s="54"/>
      <c r="C50" s="54"/>
      <c r="D50" s="54"/>
      <c r="E50" s="54"/>
      <c r="J50" s="184"/>
      <c r="K50" s="184"/>
      <c r="L50" s="184"/>
      <c r="M50" s="184"/>
      <c r="N50" s="192">
        <v>57.999999999999993</v>
      </c>
      <c r="O50" s="192">
        <v>57.900000000000006</v>
      </c>
      <c r="P50" s="192">
        <v>61.300000000000004</v>
      </c>
      <c r="Q50" s="192">
        <v>61.399999999999991</v>
      </c>
      <c r="R50" s="192">
        <v>62.399999999999991</v>
      </c>
      <c r="S50" s="192">
        <v>63.7</v>
      </c>
      <c r="T50" s="192">
        <v>60.199999999999996</v>
      </c>
      <c r="U50" s="192">
        <v>63.6</v>
      </c>
      <c r="V50" s="192">
        <v>64.2</v>
      </c>
      <c r="W50" s="192">
        <v>66.599999999999994</v>
      </c>
      <c r="X50" s="192">
        <v>69.342340508080596</v>
      </c>
      <c r="Y50" s="192">
        <v>71.5</v>
      </c>
      <c r="Z50" s="192">
        <v>75.246726355667576</v>
      </c>
      <c r="AA50" s="192">
        <v>79.382811292817081</v>
      </c>
      <c r="AB50" s="192">
        <v>80.339722406217959</v>
      </c>
      <c r="AC50" s="192">
        <v>80.245000000000005</v>
      </c>
      <c r="AD50" s="192">
        <v>80.925637804292052</v>
      </c>
      <c r="AE50" s="192">
        <v>83.216999999999985</v>
      </c>
      <c r="AF50" s="192">
        <v>84.748242730716854</v>
      </c>
      <c r="AG50" s="192">
        <v>88.033000000000001</v>
      </c>
      <c r="AH50" s="192">
        <v>89.113882074456086</v>
      </c>
      <c r="AI50" s="192">
        <v>93.554671639280343</v>
      </c>
      <c r="AJ50" s="433">
        <v>96.501735457751778</v>
      </c>
      <c r="AK50" s="192">
        <v>99.431035269241818</v>
      </c>
    </row>
    <row r="51" spans="1:52" ht="13.15" customHeight="1" x14ac:dyDescent="0.2">
      <c r="A51" s="180"/>
      <c r="B51" s="54"/>
      <c r="C51" s="54"/>
      <c r="D51" s="54"/>
      <c r="E51" s="54"/>
      <c r="J51" s="184"/>
      <c r="K51" s="184"/>
      <c r="L51" s="184"/>
      <c r="M51" s="184"/>
      <c r="N51" s="199"/>
      <c r="O51" s="199"/>
      <c r="P51" s="199"/>
      <c r="Q51" s="199"/>
      <c r="R51" s="199"/>
      <c r="S51" s="199"/>
      <c r="T51" s="77"/>
      <c r="U51" s="77"/>
      <c r="V51" s="77"/>
      <c r="W51" s="199"/>
      <c r="X51" s="77"/>
      <c r="Y51" s="77"/>
      <c r="Z51" s="77"/>
      <c r="AA51" s="77"/>
      <c r="AB51" s="77"/>
      <c r="AC51" s="77"/>
      <c r="AD51" s="77"/>
      <c r="AE51" s="77"/>
      <c r="AF51" s="77"/>
      <c r="AG51" s="77"/>
      <c r="AH51" s="394"/>
      <c r="AI51" s="394"/>
      <c r="AJ51" s="57"/>
      <c r="AK51" s="394"/>
    </row>
    <row r="52" spans="1:52" ht="13.15" customHeight="1" x14ac:dyDescent="0.2">
      <c r="A52" s="181" t="s">
        <v>247</v>
      </c>
      <c r="B52" s="54"/>
      <c r="C52" s="54"/>
      <c r="D52" s="54"/>
      <c r="E52" s="54"/>
      <c r="J52" s="184"/>
      <c r="K52" s="184"/>
      <c r="L52" s="184"/>
      <c r="M52" s="184"/>
      <c r="N52" s="193"/>
      <c r="O52" s="193"/>
      <c r="P52" s="193"/>
      <c r="Q52" s="193"/>
      <c r="R52" s="193"/>
      <c r="S52" s="193"/>
      <c r="T52" s="220"/>
      <c r="U52" s="221"/>
      <c r="V52" s="193"/>
      <c r="W52" s="193"/>
      <c r="X52" s="226"/>
      <c r="Y52" s="242"/>
      <c r="Z52" s="245"/>
      <c r="AA52" s="245"/>
      <c r="AB52" s="245"/>
      <c r="AC52" s="245"/>
      <c r="AD52" s="333"/>
      <c r="AE52" s="333"/>
      <c r="AF52" s="333"/>
      <c r="AG52" s="333"/>
      <c r="AH52" s="396"/>
      <c r="AI52" s="396"/>
      <c r="AJ52" s="57"/>
      <c r="AK52" s="396"/>
    </row>
    <row r="53" spans="1:52" ht="13.15" customHeight="1" x14ac:dyDescent="0.2">
      <c r="A53" s="177" t="s">
        <v>277</v>
      </c>
      <c r="B53" s="54"/>
      <c r="C53" s="54"/>
      <c r="D53" s="54"/>
      <c r="E53" s="54"/>
      <c r="J53" s="184"/>
      <c r="K53" s="184"/>
      <c r="L53" s="184"/>
      <c r="M53" s="184"/>
      <c r="N53" s="77">
        <v>8.6999999999999993</v>
      </c>
      <c r="O53" s="77">
        <v>8.9</v>
      </c>
      <c r="P53" s="77">
        <v>9.8000000000000007</v>
      </c>
      <c r="Q53" s="77">
        <v>10.3</v>
      </c>
      <c r="R53" s="77">
        <v>11.1</v>
      </c>
      <c r="S53" s="77">
        <v>12</v>
      </c>
      <c r="T53" s="77">
        <v>11.2</v>
      </c>
      <c r="U53" s="77">
        <v>12.504</v>
      </c>
      <c r="V53" s="77">
        <v>12.9</v>
      </c>
      <c r="W53" s="77">
        <v>13.9</v>
      </c>
      <c r="X53" s="77">
        <v>14.635701064306266</v>
      </c>
      <c r="Y53" s="77">
        <v>15.6</v>
      </c>
      <c r="Z53" s="77">
        <v>16.278443497918271</v>
      </c>
      <c r="AA53" s="77">
        <v>17.215097635935976</v>
      </c>
      <c r="AB53" s="77">
        <v>16.908263249881539</v>
      </c>
      <c r="AC53" s="77">
        <v>16.466999999999999</v>
      </c>
      <c r="AD53" s="77">
        <v>16.725237913592863</v>
      </c>
      <c r="AE53" s="77">
        <v>17.946000000000002</v>
      </c>
      <c r="AF53" s="77">
        <v>19.314351239424369</v>
      </c>
      <c r="AG53" s="77">
        <v>20.564</v>
      </c>
      <c r="AH53" s="394">
        <v>20.883010095436241</v>
      </c>
      <c r="AI53" s="394">
        <v>22.296431928340823</v>
      </c>
      <c r="AJ53" s="57">
        <v>23.878718367120033</v>
      </c>
      <c r="AK53" s="394">
        <v>24.931592601679164</v>
      </c>
    </row>
    <row r="54" spans="1:52" ht="13.15" customHeight="1" x14ac:dyDescent="0.2">
      <c r="A54" s="36" t="s">
        <v>234</v>
      </c>
      <c r="B54" s="54"/>
      <c r="C54" s="54"/>
      <c r="D54" s="54"/>
      <c r="E54" s="54"/>
      <c r="J54" s="184"/>
      <c r="K54" s="184"/>
      <c r="L54" s="184"/>
      <c r="M54" s="184"/>
      <c r="N54" s="77">
        <v>16.600000000000001</v>
      </c>
      <c r="O54" s="77">
        <v>15.7</v>
      </c>
      <c r="P54" s="77">
        <v>17</v>
      </c>
      <c r="Q54" s="77">
        <v>17</v>
      </c>
      <c r="R54" s="77">
        <v>17.600000000000001</v>
      </c>
      <c r="S54" s="77">
        <v>18.5</v>
      </c>
      <c r="T54" s="77">
        <v>16.899999999999999</v>
      </c>
      <c r="U54" s="77">
        <v>17.838000000000001</v>
      </c>
      <c r="V54" s="77">
        <v>18.100000000000001</v>
      </c>
      <c r="W54" s="77">
        <v>19.100000000000001</v>
      </c>
      <c r="X54" s="77">
        <v>20.543433205780001</v>
      </c>
      <c r="Y54" s="77">
        <v>21.6</v>
      </c>
      <c r="Z54" s="77">
        <v>22.101226234840002</v>
      </c>
      <c r="AA54" s="77">
        <v>23.588924976367618</v>
      </c>
      <c r="AB54" s="77">
        <v>23.386772732902454</v>
      </c>
      <c r="AC54" s="77">
        <v>23.003</v>
      </c>
      <c r="AD54" s="77">
        <v>23.431222377337455</v>
      </c>
      <c r="AE54" s="77">
        <v>24.477</v>
      </c>
      <c r="AF54" s="77">
        <v>26.090629233662323</v>
      </c>
      <c r="AG54" s="77">
        <v>27.582999999999998</v>
      </c>
      <c r="AH54" s="394">
        <v>28.416914122962247</v>
      </c>
      <c r="AI54" s="394">
        <v>31.270366960832252</v>
      </c>
      <c r="AJ54" s="57">
        <v>33.36568595129004</v>
      </c>
      <c r="AK54" s="394">
        <v>33.841096609825009</v>
      </c>
    </row>
    <row r="55" spans="1:52" ht="13.15" customHeight="1" x14ac:dyDescent="0.2">
      <c r="A55" s="36" t="s">
        <v>235</v>
      </c>
      <c r="B55" s="54"/>
      <c r="C55" s="54"/>
      <c r="D55" s="54"/>
      <c r="E55" s="54"/>
      <c r="J55" s="184"/>
      <c r="K55" s="184"/>
      <c r="L55" s="184"/>
      <c r="M55" s="184"/>
      <c r="N55" s="77">
        <v>21.3</v>
      </c>
      <c r="O55" s="77">
        <v>20.8</v>
      </c>
      <c r="P55" s="77">
        <v>21.2</v>
      </c>
      <c r="Q55" s="77">
        <v>20.3</v>
      </c>
      <c r="R55" s="77">
        <v>20.399999999999999</v>
      </c>
      <c r="S55" s="77">
        <v>21.4</v>
      </c>
      <c r="T55" s="77">
        <v>18.799999999999997</v>
      </c>
      <c r="U55" s="77">
        <v>19</v>
      </c>
      <c r="V55" s="77">
        <v>18.7</v>
      </c>
      <c r="W55" s="77">
        <v>19.5</v>
      </c>
      <c r="X55" s="77">
        <v>19.66872903655895</v>
      </c>
      <c r="Y55" s="77">
        <v>20.3</v>
      </c>
      <c r="Z55" s="77">
        <v>22.368100506825307</v>
      </c>
      <c r="AA55" s="77">
        <v>23.958566312919476</v>
      </c>
      <c r="AB55" s="77">
        <v>24.917608776644062</v>
      </c>
      <c r="AC55" s="77">
        <v>25.459</v>
      </c>
      <c r="AD55" s="77">
        <v>25.361345015964922</v>
      </c>
      <c r="AE55" s="77">
        <v>25.515999999999998</v>
      </c>
      <c r="AF55" s="77">
        <v>25.933156260382749</v>
      </c>
      <c r="AG55" s="77">
        <v>25.914000000000001</v>
      </c>
      <c r="AH55" s="394">
        <v>26.370326036795497</v>
      </c>
      <c r="AI55" s="394">
        <v>26.959403799886061</v>
      </c>
      <c r="AJ55" s="57">
        <v>28.216780481664916</v>
      </c>
      <c r="AK55" s="394">
        <v>28.238981796327632</v>
      </c>
    </row>
    <row r="56" spans="1:52" ht="13.15" customHeight="1" x14ac:dyDescent="0.2">
      <c r="A56" s="36" t="s">
        <v>246</v>
      </c>
      <c r="B56" s="54"/>
      <c r="C56" s="54"/>
      <c r="D56" s="54"/>
      <c r="E56" s="54"/>
      <c r="J56" s="184"/>
      <c r="K56" s="184"/>
      <c r="L56" s="184"/>
      <c r="M56" s="184"/>
      <c r="N56" s="77">
        <v>-8.9</v>
      </c>
      <c r="O56" s="77">
        <v>-8.5</v>
      </c>
      <c r="P56" s="77">
        <v>-8.9</v>
      </c>
      <c r="Q56" s="77">
        <v>-8.6</v>
      </c>
      <c r="R56" s="77">
        <v>-9.3000000000000007</v>
      </c>
      <c r="S56" s="77">
        <v>-10.1</v>
      </c>
      <c r="T56" s="77">
        <v>-9.1</v>
      </c>
      <c r="U56" s="77">
        <v>-9.5709999999999997</v>
      </c>
      <c r="V56" s="77">
        <v>-9.6999999999999993</v>
      </c>
      <c r="W56" s="77">
        <v>-10.5</v>
      </c>
      <c r="X56" s="77">
        <v>-10.715243607394699</v>
      </c>
      <c r="Y56" s="77">
        <v>-11.2</v>
      </c>
      <c r="Z56" s="57">
        <v>-11.622643463746</v>
      </c>
      <c r="AA56" s="57">
        <v>-12.628505121136001</v>
      </c>
      <c r="AB56" s="57">
        <v>-13.0216065494701</v>
      </c>
      <c r="AC56" s="57">
        <v>-13.45</v>
      </c>
      <c r="AD56" s="57">
        <v>-13.198133778813201</v>
      </c>
      <c r="AE56" s="57">
        <v>-13.464</v>
      </c>
      <c r="AF56" s="57">
        <v>-13.9706644959426</v>
      </c>
      <c r="AG56" s="57">
        <v>-14.217000000000001</v>
      </c>
      <c r="AH56" s="57">
        <v>-14.1176512022379</v>
      </c>
      <c r="AI56" s="57">
        <v>-14.6731960367888</v>
      </c>
      <c r="AJ56" s="57">
        <v>-15.374588430933199</v>
      </c>
      <c r="AK56" s="57">
        <v>-15.495149937000001</v>
      </c>
    </row>
    <row r="57" spans="1:52" x14ac:dyDescent="0.2">
      <c r="A57" s="180" t="s">
        <v>264</v>
      </c>
      <c r="N57" s="213">
        <v>37.700000000000003</v>
      </c>
      <c r="O57" s="213">
        <v>36.900000000000006</v>
      </c>
      <c r="P57" s="213">
        <v>39.1</v>
      </c>
      <c r="Q57" s="213">
        <v>39</v>
      </c>
      <c r="R57" s="213">
        <v>39.799999999999997</v>
      </c>
      <c r="S57" s="213">
        <v>41.8</v>
      </c>
      <c r="T57" s="213">
        <v>37.79999999999999</v>
      </c>
      <c r="U57" s="213">
        <v>39.771000000000001</v>
      </c>
      <c r="V57" s="213">
        <v>40</v>
      </c>
      <c r="W57" s="213">
        <v>42</v>
      </c>
      <c r="X57" s="192">
        <v>44.132619699250519</v>
      </c>
      <c r="Y57" s="192">
        <v>46.3</v>
      </c>
      <c r="Z57" s="192">
        <v>49.125126775837579</v>
      </c>
      <c r="AA57" s="192">
        <v>52.134083804087069</v>
      </c>
      <c r="AB57" s="192">
        <v>52.191038209957959</v>
      </c>
      <c r="AC57" s="192">
        <v>51.478999999999999</v>
      </c>
      <c r="AD57" s="192">
        <v>52.31967152808204</v>
      </c>
      <c r="AE57" s="192">
        <v>54.474999999999994</v>
      </c>
      <c r="AF57" s="192">
        <v>57.36747223752684</v>
      </c>
      <c r="AG57" s="192">
        <v>59.844000000000008</v>
      </c>
      <c r="AH57" s="192">
        <v>61.552599052956083</v>
      </c>
      <c r="AI57" s="192">
        <v>65.853006652270338</v>
      </c>
      <c r="AJ57" s="433">
        <v>70.086596369141787</v>
      </c>
      <c r="AK57" s="192">
        <v>71.5165210708318</v>
      </c>
      <c r="AM57" s="14"/>
      <c r="AN57" s="397"/>
      <c r="AR57" s="397"/>
      <c r="AV57" s="397"/>
    </row>
    <row r="58" spans="1:52" x14ac:dyDescent="0.2">
      <c r="B58" s="111"/>
      <c r="C58" s="111"/>
      <c r="D58" s="111"/>
      <c r="E58" s="112"/>
      <c r="F58" s="112"/>
      <c r="G58" s="112"/>
      <c r="N58" s="212"/>
      <c r="O58" s="212"/>
      <c r="P58" s="212"/>
      <c r="Q58" s="212"/>
      <c r="R58" s="212"/>
      <c r="S58" s="212"/>
      <c r="T58" s="194"/>
      <c r="U58" s="194"/>
      <c r="V58" s="212"/>
      <c r="W58" s="212"/>
      <c r="X58" s="194"/>
      <c r="Y58" s="194"/>
      <c r="Z58" s="194"/>
      <c r="AA58" s="194"/>
      <c r="AB58" s="194"/>
      <c r="AC58" s="194"/>
      <c r="AD58" s="194"/>
      <c r="AE58" s="194"/>
      <c r="AF58" s="194"/>
      <c r="AG58" s="194"/>
      <c r="AH58" s="194"/>
      <c r="AI58" s="194"/>
      <c r="AJ58" s="194"/>
      <c r="AK58" s="194"/>
      <c r="AM58" s="74"/>
      <c r="AN58" s="397"/>
      <c r="AR58" s="397"/>
      <c r="AV58" s="397"/>
    </row>
    <row r="59" spans="1:52" s="194" customFormat="1" x14ac:dyDescent="0.2">
      <c r="A59" s="194" t="s">
        <v>210</v>
      </c>
      <c r="B59" s="195"/>
      <c r="C59" s="195"/>
      <c r="D59" s="195"/>
      <c r="E59" s="195"/>
      <c r="F59" s="195"/>
      <c r="G59" s="195"/>
      <c r="N59" s="196"/>
      <c r="O59" s="196"/>
      <c r="P59" s="196"/>
      <c r="Q59" s="196"/>
      <c r="R59" s="196"/>
      <c r="S59" s="196"/>
      <c r="T59" s="198"/>
      <c r="V59" s="196"/>
      <c r="W59" s="196"/>
      <c r="X59" s="198"/>
      <c r="AM59" s="197"/>
      <c r="AN59" s="418"/>
      <c r="AO59" s="418"/>
      <c r="AP59" s="418"/>
      <c r="AQ59" s="418"/>
      <c r="AR59" s="418"/>
      <c r="AS59" s="418"/>
      <c r="AT59" s="418"/>
      <c r="AU59" s="418"/>
      <c r="AV59" s="418"/>
      <c r="AW59" s="418"/>
      <c r="AX59" s="418"/>
      <c r="AY59" s="418"/>
      <c r="AZ59" s="418"/>
    </row>
    <row r="60" spans="1:52" x14ac:dyDescent="0.2">
      <c r="T60" s="194"/>
      <c r="X60" s="194"/>
      <c r="AM60" s="74"/>
      <c r="AN60" s="397"/>
      <c r="AR60" s="397"/>
      <c r="AV60" s="397"/>
    </row>
    <row r="61" spans="1:52" x14ac:dyDescent="0.2">
      <c r="B61" s="111"/>
      <c r="C61" s="111"/>
      <c r="D61" s="111"/>
      <c r="E61" s="111"/>
      <c r="F61" s="111"/>
    </row>
  </sheetData>
  <customSheetViews>
    <customSheetView guid="{0E15AC33-B897-458E-95A5-B0AF8F3D86C9}" scale="70" fitToPage="1" hiddenColumns="1" topLeftCell="A94">
      <selection activeCell="AC70" sqref="AC70:AJ85"/>
      <pageMargins left="0.25" right="0.25" top="0.75" bottom="0.75" header="0.3" footer="0.3"/>
      <printOptions horizontalCentered="1"/>
      <pageSetup paperSize="9" fitToHeight="0" orientation="portrait" r:id="rId1"/>
    </customSheetView>
    <customSheetView guid="{4C7A14E7-AD00-46E8-AB5D-3B7C7D71CC1B}" scale="70" fitToPage="1" hiddenColumns="1" topLeftCell="A10">
      <selection activeCell="R72" sqref="R72"/>
      <pageMargins left="0.25" right="0.25" top="0.75" bottom="0.75" header="0.3" footer="0.3"/>
      <printOptions horizontalCentered="1"/>
      <pageSetup paperSize="9" fitToHeight="0" orientation="portrait" r:id="rId2"/>
    </customSheetView>
    <customSheetView guid="{B1BD3D7C-E542-4B8C-B333-447A95B0FEE1}" scale="70" fitToPage="1" hiddenColumns="1">
      <selection activeCell="P23" sqref="P23:P26"/>
      <pageMargins left="0.25" right="0.25" top="0.75" bottom="0.75" header="0.3" footer="0.3"/>
      <printOptions horizontalCentered="1"/>
      <pageSetup paperSize="9" fitToHeight="0" orientation="portrait" r:id="rId3"/>
    </customSheetView>
    <customSheetView guid="{533D56F8-DFE1-488A-9120-194D4B571839}" scale="70" fitToPage="1" hiddenColumns="1" topLeftCell="A70">
      <selection activeCell="K53" sqref="K53:P63"/>
      <pageMargins left="0.25" right="0.25" top="0.75" bottom="0.75" header="0.3" footer="0.3"/>
      <printOptions horizontalCentered="1"/>
      <pageSetup paperSize="9" fitToHeight="0" orientation="portrait" r:id="rId4"/>
    </customSheetView>
    <customSheetView guid="{D192F3C4-149E-44DE-A138-E2DE2A8DEFBF}" scale="70" fitToPage="1" hiddenColumns="1" topLeftCell="A73">
      <selection activeCell="AK23" sqref="AK23"/>
      <pageMargins left="0.25" right="0.25" top="0.75" bottom="0.75" header="0.3" footer="0.3"/>
      <printOptions horizontalCentered="1"/>
      <pageSetup paperSize="9" fitToHeight="0" orientation="portrait" r:id="rId5"/>
    </customSheetView>
  </customSheetViews>
  <mergeCells count="19">
    <mergeCell ref="BH2:BK2"/>
    <mergeCell ref="AM2:AM3"/>
    <mergeCell ref="AN2:AQ2"/>
    <mergeCell ref="BP2:BS2"/>
    <mergeCell ref="AH2:AK2"/>
    <mergeCell ref="AR2:AU2"/>
    <mergeCell ref="AV2:AY2"/>
    <mergeCell ref="A2:A3"/>
    <mergeCell ref="B2:E2"/>
    <mergeCell ref="F2:I2"/>
    <mergeCell ref="V2:Y2"/>
    <mergeCell ref="N2:Q2"/>
    <mergeCell ref="R2:U2"/>
    <mergeCell ref="J2:M2"/>
    <mergeCell ref="AD2:AG2"/>
    <mergeCell ref="BL2:BO2"/>
    <mergeCell ref="BD2:BG2"/>
    <mergeCell ref="BA2:BC2"/>
    <mergeCell ref="Z2:AC2"/>
  </mergeCells>
  <printOptions horizontalCentered="1"/>
  <pageMargins left="0.25" right="0.25" top="0.75" bottom="0.75" header="0.3" footer="0.3"/>
  <pageSetup paperSize="8" scale="86" fitToWidth="2" fitToHeight="2" orientation="landscape" r:id="rId6"/>
  <colBreaks count="1" manualBreakCount="1">
    <brk id="3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yracuseOfficeCustomData>{"createMode":"plain_doc","forceRefresh":"0"}</SyracuseOfficeCustomData>
</file>

<file path=customXml/itemProps1.xml><?xml version="1.0" encoding="utf-8"?>
<ds:datastoreItem xmlns:ds="http://schemas.openxmlformats.org/officeDocument/2006/customXml" ds:itemID="{81E6550F-B28A-47BA-B7E1-4411865AC51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3</vt:i4>
      </vt:variant>
    </vt:vector>
  </HeadingPairs>
  <TitlesOfParts>
    <vt:vector size="18" baseType="lpstr">
      <vt:lpstr>Index</vt:lpstr>
      <vt:lpstr>BU segmentation</vt:lpstr>
      <vt:lpstr>Ratios</vt:lpstr>
      <vt:lpstr>Group P&amp;L</vt:lpstr>
      <vt:lpstr>Group A&amp;L</vt:lpstr>
      <vt:lpstr>Group by divisions</vt:lpstr>
      <vt:lpstr>NPLs </vt:lpstr>
      <vt:lpstr>Loans by stage</vt:lpstr>
      <vt:lpstr>WM</vt:lpstr>
      <vt:lpstr>CIB (NEW)</vt:lpstr>
      <vt:lpstr>CF</vt:lpstr>
      <vt:lpstr>CIB</vt:lpstr>
      <vt:lpstr>INS</vt:lpstr>
      <vt:lpstr>HF (NEW)</vt:lpstr>
      <vt:lpstr>HF</vt:lpstr>
      <vt:lpstr>'BU segmentation'!Area_stampa</vt:lpstr>
      <vt:lpstr>'Group A&amp;L'!Area_stampa</vt:lpstr>
      <vt:lpstr>Index!Area_stampa</vt:lpstr>
    </vt:vector>
  </TitlesOfParts>
  <Company>LANDesk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Bovi Edoardo</dc:creator>
  <cp:lastModifiedBy>Malpangotto Marcella</cp:lastModifiedBy>
  <cp:lastPrinted>2024-07-29T07:09:58Z</cp:lastPrinted>
  <dcterms:created xsi:type="dcterms:W3CDTF">2016-11-03T17:52:25Z</dcterms:created>
  <dcterms:modified xsi:type="dcterms:W3CDTF">2024-07-31T09:18:19Z</dcterms:modified>
</cp:coreProperties>
</file>